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DieseArbeitsmappe"/>
  <bookViews>
    <workbookView xWindow="0" yWindow="0" windowWidth="19200" windowHeight="7440" tabRatio="898"/>
  </bookViews>
  <sheets>
    <sheet name="Einführung" sheetId="14" r:id="rId1"/>
    <sheet name="Übersicht" sheetId="1" r:id="rId2"/>
    <sheet name="Arbeitsperson A" sheetId="4" r:id="rId3"/>
    <sheet name="Arbeitsperson B" sheetId="15" r:id="rId4"/>
    <sheet name="Arbeitsperson C" sheetId="16" r:id="rId5"/>
    <sheet name="Arbeitsperson D" sheetId="17" r:id="rId6"/>
    <sheet name="Arbeitsperson E" sheetId="18" r:id="rId7"/>
    <sheet name="Arbeitsperson F" sheetId="19" r:id="rId8"/>
    <sheet name="Arbeitsperson G" sheetId="20" r:id="rId9"/>
    <sheet name="Arbeitsperson H" sheetId="21" r:id="rId10"/>
    <sheet name="Arbeitsperson I" sheetId="22" r:id="rId11"/>
    <sheet name="Tabelle1" sheetId="23" r:id="rId1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9" i="4" l="1"/>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74" i="4"/>
  <c r="D75" i="4"/>
  <c r="D76" i="4"/>
  <c r="D77" i="4"/>
  <c r="D68" i="4"/>
  <c r="D69" i="4"/>
  <c r="D70" i="4"/>
  <c r="D71" i="4"/>
  <c r="D72" i="4"/>
  <c r="D50" i="4"/>
  <c r="D51" i="4"/>
  <c r="D52" i="4"/>
  <c r="D53" i="4"/>
  <c r="D54" i="4"/>
  <c r="D55" i="4"/>
  <c r="D56" i="4"/>
  <c r="D57" i="4"/>
  <c r="D58" i="4"/>
  <c r="D59" i="4"/>
  <c r="D60" i="4"/>
  <c r="D61" i="4"/>
  <c r="D62" i="4"/>
  <c r="D63" i="4"/>
  <c r="D64" i="4"/>
  <c r="D65" i="4"/>
  <c r="D66" i="4"/>
  <c r="D67" i="4"/>
  <c r="D44" i="4"/>
  <c r="D45" i="4"/>
  <c r="D46" i="4"/>
  <c r="D47" i="4"/>
  <c r="D48" i="4"/>
  <c r="D49" i="4"/>
  <c r="D15" i="4"/>
  <c r="D16" i="4"/>
  <c r="D17" i="4"/>
  <c r="D18" i="4"/>
  <c r="D19" i="4"/>
  <c r="D20" i="4"/>
  <c r="D21" i="4"/>
  <c r="D22" i="4"/>
  <c r="D23" i="4"/>
  <c r="D24" i="4"/>
  <c r="D25" i="4"/>
  <c r="D26" i="4"/>
  <c r="D27" i="4"/>
  <c r="D28" i="4"/>
  <c r="D29" i="4"/>
  <c r="D30" i="4"/>
  <c r="D31" i="4"/>
  <c r="D32" i="4"/>
  <c r="D33" i="4"/>
  <c r="D34" i="4"/>
  <c r="D35" i="4"/>
  <c r="D36" i="4"/>
  <c r="D37" i="4"/>
  <c r="D38" i="4"/>
  <c r="D39" i="4"/>
  <c r="D40" i="4"/>
  <c r="D41" i="4"/>
  <c r="D12" i="4"/>
  <c r="D13" i="4"/>
  <c r="D14" i="4"/>
  <c r="L8" i="22" l="1"/>
  <c r="L8" i="21"/>
  <c r="L8" i="20"/>
  <c r="L8" i="19"/>
  <c r="L8" i="18"/>
  <c r="L8" i="17"/>
  <c r="L8" i="16"/>
  <c r="L8" i="15"/>
  <c r="G16" i="22"/>
  <c r="G17" i="22"/>
  <c r="G16" i="21"/>
  <c r="G17" i="21"/>
  <c r="G16" i="20"/>
  <c r="G17" i="20"/>
  <c r="G264" i="20"/>
  <c r="G265" i="20"/>
  <c r="G16" i="19"/>
  <c r="G17" i="19"/>
  <c r="G16" i="18"/>
  <c r="G17" i="18"/>
  <c r="G137" i="18"/>
  <c r="G388" i="17"/>
  <c r="G16" i="17"/>
  <c r="G17" i="17"/>
  <c r="G18" i="17"/>
  <c r="G19" i="17"/>
  <c r="G16" i="16"/>
  <c r="G17" i="16"/>
  <c r="G16" i="15"/>
  <c r="G17" i="15"/>
  <c r="G18" i="15"/>
  <c r="G48" i="15"/>
  <c r="G12" i="15"/>
  <c r="G13" i="4"/>
  <c r="G16" i="4"/>
  <c r="G17" i="4"/>
  <c r="G18" i="4"/>
  <c r="G19" i="4"/>
  <c r="G20" i="4"/>
  <c r="G23" i="4"/>
  <c r="G24" i="4"/>
  <c r="G12" i="4"/>
  <c r="G358" i="4"/>
  <c r="G45" i="4"/>
  <c r="L8" i="4"/>
  <c r="L6" i="4"/>
  <c r="B24" i="1" l="1"/>
  <c r="B23" i="1"/>
  <c r="B22" i="1"/>
  <c r="B21" i="1"/>
  <c r="B20" i="1"/>
  <c r="B19" i="1"/>
  <c r="B18" i="1"/>
  <c r="B17" i="1"/>
  <c r="B16" i="1"/>
  <c r="C358" i="22"/>
  <c r="D357" i="22"/>
  <c r="G357" i="22" s="1"/>
  <c r="C327" i="22"/>
  <c r="B327" i="22" s="1"/>
  <c r="D326" i="22"/>
  <c r="G326" i="22" s="1"/>
  <c r="C295" i="22"/>
  <c r="D294" i="22"/>
  <c r="G294" i="22" s="1"/>
  <c r="C264" i="22"/>
  <c r="C265" i="22" s="1"/>
  <c r="D263" i="22"/>
  <c r="G263" i="22" s="1"/>
  <c r="C232" i="22"/>
  <c r="D231" i="22"/>
  <c r="G231" i="22" s="1"/>
  <c r="C200" i="22"/>
  <c r="D199" i="22"/>
  <c r="G199" i="22" s="1"/>
  <c r="C169" i="22"/>
  <c r="D168" i="22"/>
  <c r="G168" i="22" s="1"/>
  <c r="C137" i="22"/>
  <c r="D136" i="22"/>
  <c r="G136" i="22" s="1"/>
  <c r="C106" i="22"/>
  <c r="C107" i="22" s="1"/>
  <c r="D105" i="22"/>
  <c r="G105" i="22" s="1"/>
  <c r="C74" i="22"/>
  <c r="B74" i="22" s="1"/>
  <c r="D73" i="22"/>
  <c r="G73" i="22" s="1"/>
  <c r="C44" i="22"/>
  <c r="C45" i="22" s="1"/>
  <c r="D43" i="22"/>
  <c r="G43" i="22" s="1"/>
  <c r="H17" i="22"/>
  <c r="C12" i="22"/>
  <c r="C13" i="22" s="1"/>
  <c r="L7" i="22"/>
  <c r="L6" i="22"/>
  <c r="L5" i="22"/>
  <c r="L4" i="22"/>
  <c r="C358" i="21"/>
  <c r="D357" i="21"/>
  <c r="G357" i="21" s="1"/>
  <c r="C327" i="21"/>
  <c r="B327" i="21" s="1"/>
  <c r="D327" i="21" s="1"/>
  <c r="G327" i="21" s="1"/>
  <c r="D326" i="21"/>
  <c r="G326" i="21" s="1"/>
  <c r="C295" i="21"/>
  <c r="D294" i="21"/>
  <c r="G294" i="21" s="1"/>
  <c r="C264" i="21"/>
  <c r="C265" i="21" s="1"/>
  <c r="D263" i="21"/>
  <c r="G263" i="21" s="1"/>
  <c r="C232" i="21"/>
  <c r="C233" i="21" s="1"/>
  <c r="D231" i="21"/>
  <c r="G231" i="21" s="1"/>
  <c r="C200" i="21"/>
  <c r="B200" i="21" s="1"/>
  <c r="D200" i="21" s="1"/>
  <c r="G200" i="21" s="1"/>
  <c r="D199" i="21"/>
  <c r="G199" i="21" s="1"/>
  <c r="C169" i="21"/>
  <c r="D168" i="21"/>
  <c r="G168" i="21" s="1"/>
  <c r="C137" i="21"/>
  <c r="B137" i="21" s="1"/>
  <c r="D136" i="21"/>
  <c r="G136" i="21" s="1"/>
  <c r="C106" i="21"/>
  <c r="D105" i="21"/>
  <c r="G105" i="21" s="1"/>
  <c r="C74" i="21"/>
  <c r="B74" i="21" s="1"/>
  <c r="D73" i="21"/>
  <c r="G73" i="21" s="1"/>
  <c r="C44" i="21"/>
  <c r="D43" i="21"/>
  <c r="G43" i="21" s="1"/>
  <c r="I17" i="21"/>
  <c r="H16" i="21"/>
  <c r="C12" i="21"/>
  <c r="C13" i="21" s="1"/>
  <c r="B13" i="21" s="1"/>
  <c r="D13" i="21" s="1"/>
  <c r="G13" i="21" s="1"/>
  <c r="L7" i="21"/>
  <c r="L6" i="21"/>
  <c r="L5" i="21"/>
  <c r="L4" i="21"/>
  <c r="C358" i="20"/>
  <c r="D357" i="20"/>
  <c r="G357" i="20" s="1"/>
  <c r="C327" i="20"/>
  <c r="B327" i="20" s="1"/>
  <c r="D327" i="20" s="1"/>
  <c r="G327" i="20" s="1"/>
  <c r="D326" i="20"/>
  <c r="G326" i="20" s="1"/>
  <c r="C295" i="20"/>
  <c r="D294" i="20"/>
  <c r="G294" i="20" s="1"/>
  <c r="C264" i="20"/>
  <c r="C265" i="20" s="1"/>
  <c r="D263" i="20"/>
  <c r="G263" i="20" s="1"/>
  <c r="C232" i="20"/>
  <c r="B232" i="20" s="1"/>
  <c r="D231" i="20"/>
  <c r="G231" i="20" s="1"/>
  <c r="C200" i="20"/>
  <c r="C201" i="20" s="1"/>
  <c r="D199" i="20"/>
  <c r="G199" i="20" s="1"/>
  <c r="C169" i="20"/>
  <c r="D168" i="20"/>
  <c r="G168" i="20" s="1"/>
  <c r="C137" i="20"/>
  <c r="B137" i="20" s="1"/>
  <c r="D137" i="20" s="1"/>
  <c r="G137" i="20" s="1"/>
  <c r="D136" i="20"/>
  <c r="G136" i="20" s="1"/>
  <c r="C106" i="20"/>
  <c r="D105" i="20"/>
  <c r="G105" i="20" s="1"/>
  <c r="C74" i="20"/>
  <c r="D73" i="20"/>
  <c r="G73" i="20" s="1"/>
  <c r="C44" i="20"/>
  <c r="D43" i="20"/>
  <c r="G43" i="20" s="1"/>
  <c r="I17" i="20"/>
  <c r="H16" i="20"/>
  <c r="C12" i="20"/>
  <c r="C13" i="20" s="1"/>
  <c r="B13" i="20" s="1"/>
  <c r="L7" i="20"/>
  <c r="L6" i="20"/>
  <c r="L5" i="20"/>
  <c r="L4" i="20"/>
  <c r="C358" i="19"/>
  <c r="B358" i="19" s="1"/>
  <c r="D358" i="19" s="1"/>
  <c r="G358" i="19" s="1"/>
  <c r="D357" i="19"/>
  <c r="G357" i="19" s="1"/>
  <c r="C327" i="19"/>
  <c r="D326" i="19"/>
  <c r="G326" i="19" s="1"/>
  <c r="C295" i="19"/>
  <c r="C296" i="19" s="1"/>
  <c r="C297" i="19" s="1"/>
  <c r="D294" i="19"/>
  <c r="G294" i="19" s="1"/>
  <c r="C264" i="19"/>
  <c r="C265" i="19" s="1"/>
  <c r="D263" i="19"/>
  <c r="G263" i="19" s="1"/>
  <c r="C232" i="19"/>
  <c r="C233" i="19" s="1"/>
  <c r="D231" i="19"/>
  <c r="G231" i="19" s="1"/>
  <c r="C200" i="19"/>
  <c r="C201" i="19" s="1"/>
  <c r="D199" i="19"/>
  <c r="G199" i="19" s="1"/>
  <c r="C169" i="19"/>
  <c r="C170" i="19" s="1"/>
  <c r="C171" i="19" s="1"/>
  <c r="D168" i="19"/>
  <c r="G168" i="19" s="1"/>
  <c r="C137" i="19"/>
  <c r="C138" i="19" s="1"/>
  <c r="D136" i="19"/>
  <c r="G136" i="19" s="1"/>
  <c r="C106" i="19"/>
  <c r="C107" i="19" s="1"/>
  <c r="D105" i="19"/>
  <c r="G105" i="19" s="1"/>
  <c r="C74" i="19"/>
  <c r="D73" i="19"/>
  <c r="G73" i="19" s="1"/>
  <c r="C44" i="19"/>
  <c r="C45" i="19" s="1"/>
  <c r="B45" i="19" s="1"/>
  <c r="D43" i="19"/>
  <c r="G43" i="19" s="1"/>
  <c r="H17" i="19"/>
  <c r="I16" i="19"/>
  <c r="C12" i="19"/>
  <c r="B12" i="19" s="1"/>
  <c r="L7" i="19"/>
  <c r="L6" i="19"/>
  <c r="L5" i="19"/>
  <c r="L4" i="19"/>
  <c r="C358" i="18"/>
  <c r="D357" i="18"/>
  <c r="G357" i="18" s="1"/>
  <c r="C327" i="18"/>
  <c r="C328" i="18" s="1"/>
  <c r="B328" i="18" s="1"/>
  <c r="F328" i="18" s="1"/>
  <c r="D326" i="18"/>
  <c r="G326" i="18" s="1"/>
  <c r="C295" i="18"/>
  <c r="B295" i="18" s="1"/>
  <c r="F295" i="18" s="1"/>
  <c r="D294" i="18"/>
  <c r="G294" i="18" s="1"/>
  <c r="C264" i="18"/>
  <c r="D263" i="18"/>
  <c r="G263" i="18" s="1"/>
  <c r="C232" i="18"/>
  <c r="C233" i="18" s="1"/>
  <c r="B233" i="18" s="1"/>
  <c r="D231" i="18"/>
  <c r="G231" i="18" s="1"/>
  <c r="C200" i="18"/>
  <c r="B200" i="18" s="1"/>
  <c r="D200" i="18" s="1"/>
  <c r="G200" i="18" s="1"/>
  <c r="D199" i="18"/>
  <c r="G199" i="18" s="1"/>
  <c r="C169" i="18"/>
  <c r="D168" i="18"/>
  <c r="G168" i="18" s="1"/>
  <c r="C137" i="18"/>
  <c r="C138" i="18" s="1"/>
  <c r="B138" i="18" s="1"/>
  <c r="D138" i="18" s="1"/>
  <c r="G138" i="18" s="1"/>
  <c r="D136" i="18"/>
  <c r="G136" i="18" s="1"/>
  <c r="C106" i="18"/>
  <c r="C107" i="18" s="1"/>
  <c r="C108" i="18" s="1"/>
  <c r="D105" i="18"/>
  <c r="G105" i="18" s="1"/>
  <c r="C74" i="18"/>
  <c r="C75" i="18" s="1"/>
  <c r="D73" i="18"/>
  <c r="G73" i="18" s="1"/>
  <c r="C44" i="18"/>
  <c r="C45" i="18" s="1"/>
  <c r="C46" i="18" s="1"/>
  <c r="D43" i="18"/>
  <c r="G43" i="18" s="1"/>
  <c r="I17" i="18"/>
  <c r="C12" i="18"/>
  <c r="L7" i="18"/>
  <c r="L6" i="18"/>
  <c r="L5" i="18"/>
  <c r="L4" i="18"/>
  <c r="C358" i="17"/>
  <c r="D357" i="17"/>
  <c r="G357" i="17" s="1"/>
  <c r="C327" i="17"/>
  <c r="D326" i="17"/>
  <c r="G326" i="17" s="1"/>
  <c r="C295" i="17"/>
  <c r="B295" i="17" s="1"/>
  <c r="D295" i="17" s="1"/>
  <c r="G295" i="17" s="1"/>
  <c r="D294" i="17"/>
  <c r="G294" i="17" s="1"/>
  <c r="C264" i="17"/>
  <c r="C265" i="17" s="1"/>
  <c r="D263" i="17"/>
  <c r="G263" i="17" s="1"/>
  <c r="C232" i="17"/>
  <c r="D231" i="17"/>
  <c r="G231" i="17" s="1"/>
  <c r="C200" i="17"/>
  <c r="D199" i="17"/>
  <c r="G199" i="17" s="1"/>
  <c r="C169" i="17"/>
  <c r="B169" i="17" s="1"/>
  <c r="D169" i="17" s="1"/>
  <c r="D168" i="17"/>
  <c r="G168" i="17" s="1"/>
  <c r="C137" i="17"/>
  <c r="D136" i="17"/>
  <c r="G136" i="17" s="1"/>
  <c r="C106" i="17"/>
  <c r="C107" i="17" s="1"/>
  <c r="D105" i="17"/>
  <c r="G105" i="17" s="1"/>
  <c r="C74" i="17"/>
  <c r="D73" i="17"/>
  <c r="G73" i="17" s="1"/>
  <c r="C44" i="17"/>
  <c r="D43" i="17"/>
  <c r="G43" i="17" s="1"/>
  <c r="H17" i="17"/>
  <c r="H16" i="17"/>
  <c r="C12" i="17"/>
  <c r="C13" i="17" s="1"/>
  <c r="L7" i="17"/>
  <c r="L6" i="17"/>
  <c r="L5" i="17"/>
  <c r="L4" i="17"/>
  <c r="C358" i="16"/>
  <c r="D357" i="16"/>
  <c r="G357" i="16" s="1"/>
  <c r="C327" i="16"/>
  <c r="D326" i="16"/>
  <c r="G326" i="16" s="1"/>
  <c r="C295" i="16"/>
  <c r="C296" i="16" s="1"/>
  <c r="D294" i="16"/>
  <c r="G294" i="16" s="1"/>
  <c r="C264" i="16"/>
  <c r="C265" i="16" s="1"/>
  <c r="D263" i="16"/>
  <c r="G263" i="16" s="1"/>
  <c r="C232" i="16"/>
  <c r="C233" i="16" s="1"/>
  <c r="D231" i="16"/>
  <c r="G231" i="16" s="1"/>
  <c r="C200" i="16"/>
  <c r="D199" i="16"/>
  <c r="G199" i="16" s="1"/>
  <c r="C169" i="16"/>
  <c r="D168" i="16"/>
  <c r="G168" i="16" s="1"/>
  <c r="C137" i="16"/>
  <c r="D136" i="16"/>
  <c r="G136" i="16" s="1"/>
  <c r="C106" i="16"/>
  <c r="B106" i="16" s="1"/>
  <c r="D106" i="16" s="1"/>
  <c r="G106" i="16" s="1"/>
  <c r="D105" i="16"/>
  <c r="G105" i="16" s="1"/>
  <c r="C74" i="16"/>
  <c r="D73" i="16"/>
  <c r="G73" i="16" s="1"/>
  <c r="C44" i="16"/>
  <c r="C45" i="16" s="1"/>
  <c r="C46" i="16" s="1"/>
  <c r="D43" i="16"/>
  <c r="G43" i="16" s="1"/>
  <c r="H17" i="16"/>
  <c r="I16" i="16"/>
  <c r="C12" i="16"/>
  <c r="B12" i="16" s="1"/>
  <c r="L7" i="16"/>
  <c r="L6" i="16"/>
  <c r="L5" i="16"/>
  <c r="L4" i="16"/>
  <c r="C358" i="15"/>
  <c r="D357" i="15"/>
  <c r="G357" i="15" s="1"/>
  <c r="C327" i="15"/>
  <c r="D326" i="15"/>
  <c r="G326" i="15" s="1"/>
  <c r="C295" i="15"/>
  <c r="D294" i="15"/>
  <c r="G294" i="15" s="1"/>
  <c r="C264" i="15"/>
  <c r="B264" i="15" s="1"/>
  <c r="F264" i="15" s="1"/>
  <c r="D263" i="15"/>
  <c r="G263" i="15" s="1"/>
  <c r="C232" i="15"/>
  <c r="B232" i="15" s="1"/>
  <c r="F232" i="15" s="1"/>
  <c r="D231" i="15"/>
  <c r="G231" i="15" s="1"/>
  <c r="C200" i="15"/>
  <c r="D199" i="15"/>
  <c r="G199" i="15" s="1"/>
  <c r="C169" i="15"/>
  <c r="D168" i="15"/>
  <c r="G168" i="15" s="1"/>
  <c r="C137" i="15"/>
  <c r="C138" i="15" s="1"/>
  <c r="D136" i="15"/>
  <c r="G136" i="15" s="1"/>
  <c r="C106" i="15"/>
  <c r="C107" i="15" s="1"/>
  <c r="D105" i="15"/>
  <c r="G105" i="15" s="1"/>
  <c r="C74" i="15"/>
  <c r="C75" i="15" s="1"/>
  <c r="D73" i="15"/>
  <c r="G73" i="15" s="1"/>
  <c r="C44" i="15"/>
  <c r="C45" i="15" s="1"/>
  <c r="D43" i="15"/>
  <c r="G43" i="15" s="1"/>
  <c r="I16" i="15"/>
  <c r="C12" i="15"/>
  <c r="B12" i="15" s="1"/>
  <c r="L7" i="15"/>
  <c r="L6" i="15"/>
  <c r="L5" i="15"/>
  <c r="L4" i="15"/>
  <c r="G169" i="17" l="1"/>
  <c r="I169" i="17" s="1"/>
  <c r="B44" i="15"/>
  <c r="F44" i="15" s="1"/>
  <c r="B74" i="15"/>
  <c r="F74" i="15" s="1"/>
  <c r="B44" i="16"/>
  <c r="D44" i="16" s="1"/>
  <c r="G44" i="16" s="1"/>
  <c r="I44" i="16" s="1"/>
  <c r="B232" i="16"/>
  <c r="B106" i="19"/>
  <c r="D106" i="19" s="1"/>
  <c r="B12" i="22"/>
  <c r="F12" i="22" s="1"/>
  <c r="C234" i="18"/>
  <c r="B234" i="18" s="1"/>
  <c r="B264" i="20"/>
  <c r="F264" i="20" s="1"/>
  <c r="B106" i="22"/>
  <c r="F106" i="22" s="1"/>
  <c r="C329" i="18"/>
  <c r="C330" i="18" s="1"/>
  <c r="F327" i="21"/>
  <c r="B327" i="18"/>
  <c r="B264" i="19"/>
  <c r="D264" i="19" s="1"/>
  <c r="G264" i="19" s="1"/>
  <c r="B12" i="20"/>
  <c r="F12" i="20" s="1"/>
  <c r="F12" i="16"/>
  <c r="D12" i="16"/>
  <c r="G12" i="16" s="1"/>
  <c r="C201" i="18"/>
  <c r="B201" i="18" s="1"/>
  <c r="D12" i="20"/>
  <c r="G12" i="20" s="1"/>
  <c r="F13" i="20"/>
  <c r="D13" i="20"/>
  <c r="G13" i="20" s="1"/>
  <c r="C138" i="21"/>
  <c r="B138" i="21" s="1"/>
  <c r="D138" i="21" s="1"/>
  <c r="G138" i="21" s="1"/>
  <c r="B264" i="21"/>
  <c r="D264" i="21" s="1"/>
  <c r="F12" i="15"/>
  <c r="B264" i="16"/>
  <c r="F264" i="16" s="1"/>
  <c r="B12" i="17"/>
  <c r="B137" i="18"/>
  <c r="F137" i="18" s="1"/>
  <c r="F12" i="19"/>
  <c r="D12" i="19"/>
  <c r="G12" i="19" s="1"/>
  <c r="B295" i="19"/>
  <c r="F295" i="19" s="1"/>
  <c r="C138" i="20"/>
  <c r="C139" i="20" s="1"/>
  <c r="B200" i="20"/>
  <c r="D200" i="20" s="1"/>
  <c r="B264" i="22"/>
  <c r="F264" i="22" s="1"/>
  <c r="B107" i="17"/>
  <c r="D107" i="17" s="1"/>
  <c r="C108" i="17"/>
  <c r="C109" i="17" s="1"/>
  <c r="F232" i="20"/>
  <c r="D232" i="20"/>
  <c r="C107" i="16"/>
  <c r="B107" i="16" s="1"/>
  <c r="D107" i="16" s="1"/>
  <c r="G107" i="16" s="1"/>
  <c r="C201" i="21"/>
  <c r="B201" i="21" s="1"/>
  <c r="D201" i="21" s="1"/>
  <c r="B137" i="15"/>
  <c r="F137" i="15" s="1"/>
  <c r="B295" i="16"/>
  <c r="D295" i="16" s="1"/>
  <c r="B264" i="17"/>
  <c r="D264" i="17" s="1"/>
  <c r="G264" i="17" s="1"/>
  <c r="C296" i="17"/>
  <c r="B296" i="17" s="1"/>
  <c r="F296" i="17" s="1"/>
  <c r="B232" i="19"/>
  <c r="F232" i="19" s="1"/>
  <c r="C233" i="20"/>
  <c r="C234" i="20" s="1"/>
  <c r="B44" i="22"/>
  <c r="F44" i="22" s="1"/>
  <c r="C328" i="22"/>
  <c r="C329" i="22" s="1"/>
  <c r="B106" i="17"/>
  <c r="B74" i="18"/>
  <c r="D74" i="18" s="1"/>
  <c r="G74" i="18" s="1"/>
  <c r="B44" i="19"/>
  <c r="B137" i="19"/>
  <c r="F137" i="19" s="1"/>
  <c r="C359" i="19"/>
  <c r="B359" i="19" s="1"/>
  <c r="F359" i="19" s="1"/>
  <c r="C14" i="20"/>
  <c r="C15" i="20" s="1"/>
  <c r="C16" i="20" s="1"/>
  <c r="C14" i="17"/>
  <c r="B14" i="17" s="1"/>
  <c r="B13" i="17"/>
  <c r="F74" i="22"/>
  <c r="D74" i="22"/>
  <c r="B201" i="20"/>
  <c r="D201" i="20" s="1"/>
  <c r="C202" i="20"/>
  <c r="C203" i="20" s="1"/>
  <c r="B203" i="20" s="1"/>
  <c r="C266" i="20"/>
  <c r="B265" i="20"/>
  <c r="C14" i="22"/>
  <c r="C15" i="22" s="1"/>
  <c r="B13" i="22"/>
  <c r="B265" i="17"/>
  <c r="D265" i="17" s="1"/>
  <c r="G265" i="17" s="1"/>
  <c r="C266" i="17"/>
  <c r="C267" i="17" s="1"/>
  <c r="C234" i="19"/>
  <c r="B233" i="19"/>
  <c r="C139" i="15"/>
  <c r="B139" i="15" s="1"/>
  <c r="B138" i="15"/>
  <c r="D137" i="21"/>
  <c r="F137" i="21"/>
  <c r="C266" i="21"/>
  <c r="B265" i="21"/>
  <c r="D265" i="21" s="1"/>
  <c r="G265" i="21" s="1"/>
  <c r="D327" i="22"/>
  <c r="F327" i="22"/>
  <c r="C13" i="15"/>
  <c r="B13" i="15" s="1"/>
  <c r="F169" i="17"/>
  <c r="H16" i="15"/>
  <c r="I17" i="17"/>
  <c r="C170" i="17"/>
  <c r="B170" i="17" s="1"/>
  <c r="F295" i="17"/>
  <c r="H17" i="18"/>
  <c r="H16" i="19"/>
  <c r="B296" i="19"/>
  <c r="F296" i="19" s="1"/>
  <c r="H264" i="20"/>
  <c r="I17" i="22"/>
  <c r="C75" i="22"/>
  <c r="C76" i="22" s="1"/>
  <c r="C13" i="19"/>
  <c r="C233" i="15"/>
  <c r="B233" i="15" s="1"/>
  <c r="C265" i="15"/>
  <c r="B265" i="15" s="1"/>
  <c r="C139" i="18"/>
  <c r="C140" i="18" s="1"/>
  <c r="D295" i="18"/>
  <c r="G295" i="18" s="1"/>
  <c r="C14" i="21"/>
  <c r="D44" i="15"/>
  <c r="B106" i="15"/>
  <c r="D137" i="15"/>
  <c r="C13" i="16"/>
  <c r="I17" i="16"/>
  <c r="F107" i="17"/>
  <c r="C296" i="18"/>
  <c r="C297" i="18" s="1"/>
  <c r="D328" i="18"/>
  <c r="F137" i="20"/>
  <c r="F327" i="20"/>
  <c r="B12" i="21"/>
  <c r="B232" i="21"/>
  <c r="H16" i="22"/>
  <c r="I16" i="22"/>
  <c r="C108" i="22"/>
  <c r="B107" i="22"/>
  <c r="C46" i="22"/>
  <c r="B45" i="22"/>
  <c r="C201" i="22"/>
  <c r="B200" i="22"/>
  <c r="D264" i="22"/>
  <c r="G264" i="22" s="1"/>
  <c r="C138" i="22"/>
  <c r="B137" i="22"/>
  <c r="C170" i="22"/>
  <c r="B169" i="22"/>
  <c r="C233" i="22"/>
  <c r="B232" i="22"/>
  <c r="C266" i="22"/>
  <c r="B265" i="22"/>
  <c r="C359" i="22"/>
  <c r="B358" i="22"/>
  <c r="C296" i="22"/>
  <c r="B295" i="22"/>
  <c r="F13" i="21"/>
  <c r="D74" i="21"/>
  <c r="G74" i="21" s="1"/>
  <c r="F74" i="21"/>
  <c r="C45" i="21"/>
  <c r="B44" i="21"/>
  <c r="H200" i="21"/>
  <c r="I200" i="21"/>
  <c r="C296" i="21"/>
  <c r="B295" i="21"/>
  <c r="C75" i="21"/>
  <c r="C234" i="21"/>
  <c r="B233" i="21"/>
  <c r="I327" i="21"/>
  <c r="H327" i="21"/>
  <c r="I16" i="21"/>
  <c r="H17" i="21"/>
  <c r="C107" i="21"/>
  <c r="B106" i="21"/>
  <c r="F200" i="21"/>
  <c r="C170" i="21"/>
  <c r="B169" i="21"/>
  <c r="C328" i="21"/>
  <c r="C359" i="21"/>
  <c r="B358" i="21"/>
  <c r="B74" i="20"/>
  <c r="C75" i="20"/>
  <c r="C45" i="20"/>
  <c r="B44" i="20"/>
  <c r="H137" i="20"/>
  <c r="I137" i="20"/>
  <c r="C296" i="20"/>
  <c r="B295" i="20"/>
  <c r="B233" i="20"/>
  <c r="I327" i="20"/>
  <c r="H327" i="20"/>
  <c r="I16" i="20"/>
  <c r="H17" i="20"/>
  <c r="C107" i="20"/>
  <c r="B106" i="20"/>
  <c r="C170" i="20"/>
  <c r="B169" i="20"/>
  <c r="C328" i="20"/>
  <c r="C359" i="20"/>
  <c r="B358" i="20"/>
  <c r="C172" i="19"/>
  <c r="B171" i="19"/>
  <c r="F45" i="19"/>
  <c r="D45" i="19"/>
  <c r="G45" i="19" s="1"/>
  <c r="B107" i="19"/>
  <c r="C108" i="19"/>
  <c r="C139" i="19"/>
  <c r="B138" i="19"/>
  <c r="C202" i="19"/>
  <c r="B201" i="19"/>
  <c r="C266" i="19"/>
  <c r="B265" i="19"/>
  <c r="I358" i="19"/>
  <c r="H358" i="19"/>
  <c r="I17" i="19"/>
  <c r="C46" i="19"/>
  <c r="C298" i="19"/>
  <c r="B297" i="19"/>
  <c r="C75" i="19"/>
  <c r="B74" i="19"/>
  <c r="B169" i="19"/>
  <c r="B170" i="19"/>
  <c r="B200" i="19"/>
  <c r="F264" i="19"/>
  <c r="C328" i="19"/>
  <c r="B327" i="19"/>
  <c r="F358" i="19"/>
  <c r="C109" i="18"/>
  <c r="B108" i="18"/>
  <c r="C47" i="18"/>
  <c r="B46" i="18"/>
  <c r="I138" i="18"/>
  <c r="H138" i="18"/>
  <c r="D233" i="18"/>
  <c r="G233" i="18" s="1"/>
  <c r="F233" i="18"/>
  <c r="C76" i="18"/>
  <c r="B75" i="18"/>
  <c r="F138" i="18"/>
  <c r="C265" i="18"/>
  <c r="B264" i="18"/>
  <c r="B45" i="18"/>
  <c r="I16" i="18"/>
  <c r="H16" i="18"/>
  <c r="B12" i="18"/>
  <c r="C13" i="18"/>
  <c r="B107" i="18"/>
  <c r="B44" i="18"/>
  <c r="B106" i="18"/>
  <c r="C202" i="18"/>
  <c r="I200" i="18"/>
  <c r="H200" i="18"/>
  <c r="F200" i="18"/>
  <c r="C170" i="18"/>
  <c r="B169" i="18"/>
  <c r="D327" i="18"/>
  <c r="G327" i="18" s="1"/>
  <c r="F327" i="18"/>
  <c r="B232" i="18"/>
  <c r="C359" i="18"/>
  <c r="B358" i="18"/>
  <c r="C138" i="17"/>
  <c r="B137" i="17"/>
  <c r="I16" i="17"/>
  <c r="C45" i="17"/>
  <c r="B44" i="17"/>
  <c r="C75" i="17"/>
  <c r="B74" i="17"/>
  <c r="H169" i="17"/>
  <c r="C201" i="17"/>
  <c r="B200" i="17"/>
  <c r="I295" i="17"/>
  <c r="H295" i="17"/>
  <c r="C233" i="17"/>
  <c r="B232" i="17"/>
  <c r="C328" i="17"/>
  <c r="B327" i="17"/>
  <c r="C359" i="17"/>
  <c r="B358" i="17"/>
  <c r="I106" i="16"/>
  <c r="H106" i="16"/>
  <c r="C47" i="16"/>
  <c r="B46" i="16"/>
  <c r="F107" i="16"/>
  <c r="C266" i="16"/>
  <c r="B265" i="16"/>
  <c r="H16" i="16"/>
  <c r="F106" i="16"/>
  <c r="F232" i="16"/>
  <c r="D232" i="16"/>
  <c r="G232" i="16" s="1"/>
  <c r="B45" i="16"/>
  <c r="C75" i="16"/>
  <c r="B74" i="16"/>
  <c r="C201" i="16"/>
  <c r="B200" i="16"/>
  <c r="C138" i="16"/>
  <c r="B137" i="16"/>
  <c r="C170" i="16"/>
  <c r="B169" i="16"/>
  <c r="C234" i="16"/>
  <c r="B233" i="16"/>
  <c r="C297" i="16"/>
  <c r="B296" i="16"/>
  <c r="C359" i="16"/>
  <c r="B358" i="16"/>
  <c r="B327" i="16"/>
  <c r="C328" i="16"/>
  <c r="D264" i="15"/>
  <c r="G264" i="15" s="1"/>
  <c r="C108" i="15"/>
  <c r="B107" i="15"/>
  <c r="C170" i="15"/>
  <c r="B169" i="15"/>
  <c r="C46" i="15"/>
  <c r="B45" i="15"/>
  <c r="C76" i="15"/>
  <c r="B75" i="15"/>
  <c r="C201" i="15"/>
  <c r="B200" i="15"/>
  <c r="B295" i="15"/>
  <c r="C296" i="15"/>
  <c r="D232" i="15"/>
  <c r="G232" i="15" s="1"/>
  <c r="C359" i="15"/>
  <c r="B358" i="15"/>
  <c r="C328" i="15"/>
  <c r="B327" i="15"/>
  <c r="C9" i="1"/>
  <c r="L5" i="4"/>
  <c r="L7" i="4"/>
  <c r="L4" i="4"/>
  <c r="C360" i="19" l="1"/>
  <c r="C235" i="18"/>
  <c r="B296" i="18"/>
  <c r="F296" i="18" s="1"/>
  <c r="F44" i="16"/>
  <c r="H44" i="16"/>
  <c r="D296" i="19"/>
  <c r="G296" i="19" s="1"/>
  <c r="H296" i="19" s="1"/>
  <c r="G137" i="15"/>
  <c r="H137" i="15" s="1"/>
  <c r="G200" i="20"/>
  <c r="H200" i="20" s="1"/>
  <c r="G201" i="21"/>
  <c r="I201" i="21" s="1"/>
  <c r="G264" i="21"/>
  <c r="H264" i="21" s="1"/>
  <c r="G328" i="18"/>
  <c r="I328" i="18" s="1"/>
  <c r="G44" i="15"/>
  <c r="H44" i="15" s="1"/>
  <c r="G327" i="22"/>
  <c r="I327" i="22" s="1"/>
  <c r="G137" i="21"/>
  <c r="H137" i="21" s="1"/>
  <c r="G201" i="20"/>
  <c r="H201" i="20" s="1"/>
  <c r="G74" i="22"/>
  <c r="I74" i="22" s="1"/>
  <c r="G295" i="16"/>
  <c r="H295" i="16" s="1"/>
  <c r="G232" i="20"/>
  <c r="H232" i="20" s="1"/>
  <c r="G106" i="19"/>
  <c r="I106" i="19" s="1"/>
  <c r="D295" i="19"/>
  <c r="G295" i="19" s="1"/>
  <c r="I295" i="19" s="1"/>
  <c r="F106" i="19"/>
  <c r="G107" i="17"/>
  <c r="I107" i="17" s="1"/>
  <c r="I295" i="16"/>
  <c r="C234" i="15"/>
  <c r="C235" i="15" s="1"/>
  <c r="D264" i="16"/>
  <c r="B139" i="18"/>
  <c r="F139" i="18" s="1"/>
  <c r="D232" i="19"/>
  <c r="G232" i="19" s="1"/>
  <c r="I232" i="19" s="1"/>
  <c r="D359" i="19"/>
  <c r="G359" i="19" s="1"/>
  <c r="I359" i="19" s="1"/>
  <c r="C108" i="16"/>
  <c r="C109" i="16" s="1"/>
  <c r="C110" i="16" s="1"/>
  <c r="F74" i="18"/>
  <c r="B15" i="20"/>
  <c r="D74" i="15"/>
  <c r="C204" i="20"/>
  <c r="B204" i="20" s="1"/>
  <c r="F264" i="17"/>
  <c r="B138" i="20"/>
  <c r="B14" i="22"/>
  <c r="D14" i="22" s="1"/>
  <c r="G14" i="22" s="1"/>
  <c r="D12" i="22"/>
  <c r="G12" i="22" s="1"/>
  <c r="B108" i="17"/>
  <c r="D108" i="17" s="1"/>
  <c r="G108" i="17" s="1"/>
  <c r="B329" i="18"/>
  <c r="F329" i="18" s="1"/>
  <c r="D106" i="22"/>
  <c r="B14" i="20"/>
  <c r="D14" i="20" s="1"/>
  <c r="F200" i="20"/>
  <c r="C15" i="17"/>
  <c r="C16" i="17" s="1"/>
  <c r="D137" i="19"/>
  <c r="C139" i="21"/>
  <c r="B139" i="21" s="1"/>
  <c r="H201" i="21"/>
  <c r="F264" i="21"/>
  <c r="I264" i="21"/>
  <c r="C202" i="21"/>
  <c r="C203" i="21" s="1"/>
  <c r="C204" i="21" s="1"/>
  <c r="B204" i="21" s="1"/>
  <c r="F13" i="22"/>
  <c r="D13" i="22"/>
  <c r="F13" i="17"/>
  <c r="D13" i="17"/>
  <c r="F12" i="18"/>
  <c r="D12" i="18"/>
  <c r="G12" i="18" s="1"/>
  <c r="F138" i="21"/>
  <c r="F12" i="17"/>
  <c r="D12" i="17"/>
  <c r="G12" i="17" s="1"/>
  <c r="F12" i="21"/>
  <c r="D12" i="21"/>
  <c r="G12" i="21" s="1"/>
  <c r="D44" i="22"/>
  <c r="C266" i="15"/>
  <c r="B266" i="15" s="1"/>
  <c r="B202" i="20"/>
  <c r="F202" i="20" s="1"/>
  <c r="F201" i="20"/>
  <c r="F295" i="16"/>
  <c r="D13" i="15"/>
  <c r="G13" i="15" s="1"/>
  <c r="C140" i="15"/>
  <c r="C141" i="15" s="1"/>
  <c r="F201" i="21"/>
  <c r="D44" i="19"/>
  <c r="G44" i="19" s="1"/>
  <c r="F44" i="19"/>
  <c r="F265" i="17"/>
  <c r="B328" i="22"/>
  <c r="F328" i="22" s="1"/>
  <c r="C297" i="17"/>
  <c r="D296" i="17"/>
  <c r="F106" i="17"/>
  <c r="D106" i="17"/>
  <c r="G106" i="17" s="1"/>
  <c r="I137" i="21"/>
  <c r="H327" i="22"/>
  <c r="I264" i="20"/>
  <c r="F232" i="21"/>
  <c r="D232" i="21"/>
  <c r="G232" i="21" s="1"/>
  <c r="C14" i="19"/>
  <c r="B13" i="19"/>
  <c r="D13" i="19" s="1"/>
  <c r="G13" i="19" s="1"/>
  <c r="D138" i="15"/>
  <c r="G138" i="15" s="1"/>
  <c r="F138" i="15"/>
  <c r="F106" i="15"/>
  <c r="D106" i="15"/>
  <c r="G106" i="15" s="1"/>
  <c r="C267" i="21"/>
  <c r="B266" i="21"/>
  <c r="C267" i="20"/>
  <c r="B266" i="20"/>
  <c r="F13" i="15"/>
  <c r="B266" i="17"/>
  <c r="D266" i="17" s="1"/>
  <c r="G266" i="17" s="1"/>
  <c r="C171" i="17"/>
  <c r="C172" i="17" s="1"/>
  <c r="F265" i="20"/>
  <c r="F265" i="21"/>
  <c r="B75" i="22"/>
  <c r="D75" i="22" s="1"/>
  <c r="G75" i="22" s="1"/>
  <c r="C15" i="21"/>
  <c r="B14" i="21"/>
  <c r="D14" i="21" s="1"/>
  <c r="G14" i="21" s="1"/>
  <c r="D233" i="19"/>
  <c r="G233" i="19" s="1"/>
  <c r="F233" i="19"/>
  <c r="C14" i="15"/>
  <c r="C15" i="15" s="1"/>
  <c r="B13" i="16"/>
  <c r="D13" i="16" s="1"/>
  <c r="G13" i="16" s="1"/>
  <c r="C14" i="16"/>
  <c r="H295" i="18"/>
  <c r="I295" i="18"/>
  <c r="B234" i="19"/>
  <c r="C235" i="19"/>
  <c r="D295" i="22"/>
  <c r="G295" i="22" s="1"/>
  <c r="F295" i="22"/>
  <c r="F358" i="22"/>
  <c r="D358" i="22"/>
  <c r="G358" i="22" s="1"/>
  <c r="D137" i="22"/>
  <c r="G137" i="22" s="1"/>
  <c r="F137" i="22"/>
  <c r="C202" i="22"/>
  <c r="B201" i="22"/>
  <c r="C109" i="22"/>
  <c r="B108" i="22"/>
  <c r="C16" i="22"/>
  <c r="B15" i="22"/>
  <c r="C360" i="22"/>
  <c r="B359" i="22"/>
  <c r="C330" i="22"/>
  <c r="B329" i="22"/>
  <c r="C139" i="22"/>
  <c r="B138" i="22"/>
  <c r="D45" i="22"/>
  <c r="G45" i="22" s="1"/>
  <c r="F45" i="22"/>
  <c r="D265" i="22"/>
  <c r="G265" i="22" s="1"/>
  <c r="F265" i="22"/>
  <c r="D232" i="22"/>
  <c r="G232" i="22" s="1"/>
  <c r="F232" i="22"/>
  <c r="F169" i="22"/>
  <c r="D169" i="22"/>
  <c r="G169" i="22" s="1"/>
  <c r="H264" i="22"/>
  <c r="I264" i="22"/>
  <c r="C47" i="22"/>
  <c r="B46" i="22"/>
  <c r="C297" i="22"/>
  <c r="B296" i="22"/>
  <c r="B266" i="22"/>
  <c r="C267" i="22"/>
  <c r="B233" i="22"/>
  <c r="C234" i="22"/>
  <c r="C171" i="22"/>
  <c r="B170" i="22"/>
  <c r="D200" i="22"/>
  <c r="G200" i="22" s="1"/>
  <c r="F200" i="22"/>
  <c r="C77" i="22"/>
  <c r="B76" i="22"/>
  <c r="D107" i="22"/>
  <c r="G107" i="22" s="1"/>
  <c r="F107" i="22"/>
  <c r="D358" i="21"/>
  <c r="G358" i="21" s="1"/>
  <c r="F358" i="21"/>
  <c r="C171" i="21"/>
  <c r="B170" i="21"/>
  <c r="F233" i="21"/>
  <c r="D233" i="21"/>
  <c r="G233" i="21" s="1"/>
  <c r="C297" i="21"/>
  <c r="B296" i="21"/>
  <c r="I138" i="21"/>
  <c r="H138" i="21"/>
  <c r="C329" i="21"/>
  <c r="B328" i="21"/>
  <c r="C108" i="21"/>
  <c r="B107" i="21"/>
  <c r="C235" i="21"/>
  <c r="B234" i="21"/>
  <c r="C76" i="21"/>
  <c r="B75" i="21"/>
  <c r="F44" i="21"/>
  <c r="D44" i="21"/>
  <c r="G44" i="21" s="1"/>
  <c r="H13" i="21"/>
  <c r="I13" i="21"/>
  <c r="I265" i="21"/>
  <c r="H265" i="21"/>
  <c r="F295" i="21"/>
  <c r="D295" i="21"/>
  <c r="G295" i="21" s="1"/>
  <c r="B359" i="21"/>
  <c r="C360" i="21"/>
  <c r="F106" i="21"/>
  <c r="D106" i="21"/>
  <c r="G106" i="21" s="1"/>
  <c r="F169" i="21"/>
  <c r="D169" i="21"/>
  <c r="G169" i="21" s="1"/>
  <c r="C46" i="21"/>
  <c r="B45" i="21"/>
  <c r="I74" i="21"/>
  <c r="H74" i="21"/>
  <c r="D358" i="20"/>
  <c r="G358" i="20" s="1"/>
  <c r="F358" i="20"/>
  <c r="C171" i="20"/>
  <c r="B170" i="20"/>
  <c r="F233" i="20"/>
  <c r="D233" i="20"/>
  <c r="G233" i="20" s="1"/>
  <c r="D138" i="20"/>
  <c r="G138" i="20" s="1"/>
  <c r="F138" i="20"/>
  <c r="D74" i="20"/>
  <c r="G74" i="20" s="1"/>
  <c r="F74" i="20"/>
  <c r="B359" i="20"/>
  <c r="C360" i="20"/>
  <c r="F106" i="20"/>
  <c r="D106" i="20"/>
  <c r="G106" i="20" s="1"/>
  <c r="C235" i="20"/>
  <c r="B234" i="20"/>
  <c r="F295" i="20"/>
  <c r="D295" i="20"/>
  <c r="G295" i="20" s="1"/>
  <c r="F44" i="20"/>
  <c r="D44" i="20"/>
  <c r="G44" i="20" s="1"/>
  <c r="H13" i="20"/>
  <c r="I13" i="20"/>
  <c r="C329" i="20"/>
  <c r="B328" i="20"/>
  <c r="C108" i="20"/>
  <c r="B107" i="20"/>
  <c r="C297" i="20"/>
  <c r="B296" i="20"/>
  <c r="C46" i="20"/>
  <c r="B45" i="20"/>
  <c r="F15" i="20"/>
  <c r="D15" i="20"/>
  <c r="G15" i="20" s="1"/>
  <c r="F169" i="20"/>
  <c r="D169" i="20"/>
  <c r="G169" i="20" s="1"/>
  <c r="I265" i="20"/>
  <c r="H265" i="20"/>
  <c r="D203" i="20"/>
  <c r="G203" i="20" s="1"/>
  <c r="F203" i="20"/>
  <c r="C140" i="20"/>
  <c r="B139" i="20"/>
  <c r="C76" i="20"/>
  <c r="B75" i="20"/>
  <c r="B16" i="20"/>
  <c r="F16" i="20" s="1"/>
  <c r="C17" i="20"/>
  <c r="C329" i="19"/>
  <c r="B328" i="19"/>
  <c r="D169" i="19"/>
  <c r="G169" i="19" s="1"/>
  <c r="F169" i="19"/>
  <c r="C361" i="19"/>
  <c r="B360" i="19"/>
  <c r="D74" i="19"/>
  <c r="G74" i="19" s="1"/>
  <c r="F74" i="19"/>
  <c r="C267" i="19"/>
  <c r="B266" i="19"/>
  <c r="B139" i="19"/>
  <c r="C140" i="19"/>
  <c r="I296" i="19"/>
  <c r="B75" i="19"/>
  <c r="C76" i="19"/>
  <c r="C47" i="19"/>
  <c r="B46" i="19"/>
  <c r="D201" i="19"/>
  <c r="G201" i="19" s="1"/>
  <c r="F201" i="19"/>
  <c r="C109" i="19"/>
  <c r="B108" i="19"/>
  <c r="F200" i="19"/>
  <c r="D200" i="19"/>
  <c r="G200" i="19" s="1"/>
  <c r="F297" i="19"/>
  <c r="D297" i="19"/>
  <c r="G297" i="19" s="1"/>
  <c r="B202" i="19"/>
  <c r="C203" i="19"/>
  <c r="F107" i="19"/>
  <c r="D107" i="19"/>
  <c r="G107" i="19" s="1"/>
  <c r="F171" i="19"/>
  <c r="D171" i="19"/>
  <c r="G171" i="19" s="1"/>
  <c r="F327" i="19"/>
  <c r="D327" i="19"/>
  <c r="G327" i="19" s="1"/>
  <c r="I264" i="19"/>
  <c r="H264" i="19"/>
  <c r="F170" i="19"/>
  <c r="D170" i="19"/>
  <c r="G170" i="19" s="1"/>
  <c r="C299" i="19"/>
  <c r="B298" i="19"/>
  <c r="D265" i="19"/>
  <c r="G265" i="19" s="1"/>
  <c r="F265" i="19"/>
  <c r="D138" i="19"/>
  <c r="G138" i="19" s="1"/>
  <c r="F138" i="19"/>
  <c r="H45" i="19"/>
  <c r="I45" i="19"/>
  <c r="C173" i="19"/>
  <c r="B172" i="19"/>
  <c r="I74" i="18"/>
  <c r="H74" i="18"/>
  <c r="C141" i="18"/>
  <c r="B140" i="18"/>
  <c r="I327" i="18"/>
  <c r="H327" i="18"/>
  <c r="B170" i="18"/>
  <c r="C171" i="18"/>
  <c r="D106" i="18"/>
  <c r="G106" i="18" s="1"/>
  <c r="F106" i="18"/>
  <c r="D107" i="18"/>
  <c r="G107" i="18" s="1"/>
  <c r="F107" i="18"/>
  <c r="F264" i="18"/>
  <c r="D264" i="18"/>
  <c r="G264" i="18" s="1"/>
  <c r="C48" i="18"/>
  <c r="B47" i="18"/>
  <c r="C331" i="18"/>
  <c r="B330" i="18"/>
  <c r="D296" i="18"/>
  <c r="G296" i="18" s="1"/>
  <c r="D44" i="18"/>
  <c r="G44" i="18" s="1"/>
  <c r="F44" i="18"/>
  <c r="C14" i="18"/>
  <c r="B13" i="18"/>
  <c r="D13" i="18" s="1"/>
  <c r="G13" i="18" s="1"/>
  <c r="C266" i="18"/>
  <c r="B265" i="18"/>
  <c r="F75" i="18"/>
  <c r="D75" i="18"/>
  <c r="G75" i="18" s="1"/>
  <c r="F108" i="18"/>
  <c r="D108" i="18"/>
  <c r="G108" i="18" s="1"/>
  <c r="C360" i="18"/>
  <c r="B359" i="18"/>
  <c r="F169" i="18"/>
  <c r="D169" i="18"/>
  <c r="G169" i="18" s="1"/>
  <c r="C203" i="18"/>
  <c r="B202" i="18"/>
  <c r="F234" i="18"/>
  <c r="D234" i="18"/>
  <c r="G234" i="18" s="1"/>
  <c r="H137" i="18"/>
  <c r="I137" i="18"/>
  <c r="F46" i="18"/>
  <c r="D46" i="18"/>
  <c r="G46" i="18" s="1"/>
  <c r="I233" i="18"/>
  <c r="H233" i="18"/>
  <c r="F358" i="18"/>
  <c r="D358" i="18"/>
  <c r="G358" i="18" s="1"/>
  <c r="F232" i="18"/>
  <c r="D232" i="18"/>
  <c r="G232" i="18" s="1"/>
  <c r="C298" i="18"/>
  <c r="B297" i="18"/>
  <c r="F201" i="18"/>
  <c r="D201" i="18"/>
  <c r="G201" i="18" s="1"/>
  <c r="C236" i="18"/>
  <c r="B235" i="18"/>
  <c r="D45" i="18"/>
  <c r="G45" i="18" s="1"/>
  <c r="F45" i="18"/>
  <c r="C77" i="18"/>
  <c r="B76" i="18"/>
  <c r="C110" i="18"/>
  <c r="B109" i="18"/>
  <c r="C360" i="17"/>
  <c r="B359" i="17"/>
  <c r="C202" i="17"/>
  <c r="B201" i="17"/>
  <c r="D44" i="17"/>
  <c r="G44" i="17" s="1"/>
  <c r="F44" i="17"/>
  <c r="D14" i="17"/>
  <c r="G14" i="17" s="1"/>
  <c r="F14" i="17"/>
  <c r="I264" i="17"/>
  <c r="H264" i="17"/>
  <c r="D74" i="17"/>
  <c r="G74" i="17" s="1"/>
  <c r="F74" i="17"/>
  <c r="B45" i="17"/>
  <c r="C46" i="17"/>
  <c r="C329" i="17"/>
  <c r="B328" i="17"/>
  <c r="I265" i="17"/>
  <c r="H265" i="17"/>
  <c r="F108" i="17"/>
  <c r="C76" i="17"/>
  <c r="B75" i="17"/>
  <c r="D137" i="17"/>
  <c r="G137" i="17" s="1"/>
  <c r="F137" i="17"/>
  <c r="B233" i="17"/>
  <c r="C234" i="17"/>
  <c r="C268" i="17"/>
  <c r="B267" i="17"/>
  <c r="D327" i="17"/>
  <c r="G327" i="17" s="1"/>
  <c r="F327" i="17"/>
  <c r="F170" i="17"/>
  <c r="D170" i="17"/>
  <c r="G170" i="17" s="1"/>
  <c r="D358" i="17"/>
  <c r="G358" i="17" s="1"/>
  <c r="F358" i="17"/>
  <c r="D232" i="17"/>
  <c r="G232" i="17" s="1"/>
  <c r="F232" i="17"/>
  <c r="F200" i="17"/>
  <c r="D200" i="17"/>
  <c r="G200" i="17" s="1"/>
  <c r="C110" i="17"/>
  <c r="B109" i="17"/>
  <c r="C139" i="17"/>
  <c r="B138" i="17"/>
  <c r="D358" i="16"/>
  <c r="G358" i="16" s="1"/>
  <c r="F358" i="16"/>
  <c r="I232" i="16"/>
  <c r="H232" i="16"/>
  <c r="I107" i="16"/>
  <c r="H107" i="16"/>
  <c r="F46" i="16"/>
  <c r="D46" i="16"/>
  <c r="G46" i="16" s="1"/>
  <c r="C360" i="16"/>
  <c r="B359" i="16"/>
  <c r="D169" i="16"/>
  <c r="G169" i="16" s="1"/>
  <c r="F169" i="16"/>
  <c r="D200" i="16"/>
  <c r="G200" i="16" s="1"/>
  <c r="F200" i="16"/>
  <c r="F45" i="16"/>
  <c r="D45" i="16"/>
  <c r="G45" i="16" s="1"/>
  <c r="C48" i="16"/>
  <c r="B47" i="16"/>
  <c r="B234" i="16"/>
  <c r="C235" i="16"/>
  <c r="B138" i="16"/>
  <c r="C139" i="16"/>
  <c r="C76" i="16"/>
  <c r="B75" i="16"/>
  <c r="C329" i="16"/>
  <c r="B328" i="16"/>
  <c r="D296" i="16"/>
  <c r="G296" i="16" s="1"/>
  <c r="F296" i="16"/>
  <c r="C171" i="16"/>
  <c r="B170" i="16"/>
  <c r="B201" i="16"/>
  <c r="C202" i="16"/>
  <c r="D265" i="16"/>
  <c r="G265" i="16" s="1"/>
  <c r="F265" i="16"/>
  <c r="F327" i="16"/>
  <c r="D327" i="16"/>
  <c r="G327" i="16" s="1"/>
  <c r="C298" i="16"/>
  <c r="B297" i="16"/>
  <c r="D233" i="16"/>
  <c r="G233" i="16" s="1"/>
  <c r="F233" i="16"/>
  <c r="D137" i="16"/>
  <c r="G137" i="16" s="1"/>
  <c r="F137" i="16"/>
  <c r="F74" i="16"/>
  <c r="D74" i="16"/>
  <c r="G74" i="16" s="1"/>
  <c r="B109" i="16"/>
  <c r="B266" i="16"/>
  <c r="C267" i="16"/>
  <c r="D327" i="15"/>
  <c r="G327" i="15" s="1"/>
  <c r="F327" i="15"/>
  <c r="D295" i="15"/>
  <c r="G295" i="15" s="1"/>
  <c r="F295" i="15"/>
  <c r="C47" i="15"/>
  <c r="B46" i="15"/>
  <c r="C109" i="15"/>
  <c r="B108" i="15"/>
  <c r="D358" i="15"/>
  <c r="G358" i="15" s="1"/>
  <c r="F358" i="15"/>
  <c r="H232" i="15"/>
  <c r="I232" i="15"/>
  <c r="C77" i="15"/>
  <c r="B76" i="15"/>
  <c r="C171" i="15"/>
  <c r="B170" i="15"/>
  <c r="C360" i="15"/>
  <c r="B359" i="15"/>
  <c r="C297" i="15"/>
  <c r="B296" i="15"/>
  <c r="D200" i="15"/>
  <c r="G200" i="15" s="1"/>
  <c r="F200" i="15"/>
  <c r="D45" i="15"/>
  <c r="G45" i="15" s="1"/>
  <c r="F45" i="15"/>
  <c r="D107" i="15"/>
  <c r="G107" i="15" s="1"/>
  <c r="F107" i="15"/>
  <c r="F139" i="15"/>
  <c r="D139" i="15"/>
  <c r="G139" i="15" s="1"/>
  <c r="D265" i="15"/>
  <c r="G265" i="15" s="1"/>
  <c r="F265" i="15"/>
  <c r="C202" i="15"/>
  <c r="B201" i="15"/>
  <c r="C329" i="15"/>
  <c r="B328" i="15"/>
  <c r="C267" i="15"/>
  <c r="D233" i="15"/>
  <c r="G233" i="15" s="1"/>
  <c r="F233" i="15"/>
  <c r="D75" i="15"/>
  <c r="G75" i="15" s="1"/>
  <c r="F75" i="15"/>
  <c r="F169" i="15"/>
  <c r="D169" i="15"/>
  <c r="G169" i="15" s="1"/>
  <c r="H264" i="15"/>
  <c r="I264" i="15"/>
  <c r="D329" i="18" l="1"/>
  <c r="G329" i="18" s="1"/>
  <c r="H232" i="19"/>
  <c r="B234" i="15"/>
  <c r="I44" i="15"/>
  <c r="H359" i="19"/>
  <c r="I200" i="20"/>
  <c r="H295" i="19"/>
  <c r="H74" i="22"/>
  <c r="H328" i="18"/>
  <c r="D139" i="18"/>
  <c r="G139" i="18" s="1"/>
  <c r="H139" i="18" s="1"/>
  <c r="B202" i="21"/>
  <c r="F202" i="21" s="1"/>
  <c r="I201" i="20"/>
  <c r="B203" i="21"/>
  <c r="D203" i="21" s="1"/>
  <c r="G203" i="21" s="1"/>
  <c r="H203" i="21" s="1"/>
  <c r="F14" i="20"/>
  <c r="I137" i="15"/>
  <c r="C140" i="21"/>
  <c r="C141" i="21" s="1"/>
  <c r="H106" i="19"/>
  <c r="F266" i="17"/>
  <c r="I232" i="20"/>
  <c r="G44" i="22"/>
  <c r="H44" i="22" s="1"/>
  <c r="G13" i="22"/>
  <c r="I13" i="22" s="1"/>
  <c r="G14" i="20"/>
  <c r="I14" i="20" s="1"/>
  <c r="G106" i="22"/>
  <c r="I106" i="22" s="1"/>
  <c r="G74" i="15"/>
  <c r="H74" i="15" s="1"/>
  <c r="G264" i="16"/>
  <c r="I264" i="16" s="1"/>
  <c r="H107" i="17"/>
  <c r="G137" i="19"/>
  <c r="H137" i="19" s="1"/>
  <c r="G13" i="17"/>
  <c r="H13" i="17" s="1"/>
  <c r="G296" i="17"/>
  <c r="H296" i="17" s="1"/>
  <c r="B108" i="16"/>
  <c r="F108" i="16" s="1"/>
  <c r="B15" i="17"/>
  <c r="F15" i="17" s="1"/>
  <c r="C205" i="20"/>
  <c r="C206" i="20" s="1"/>
  <c r="F14" i="22"/>
  <c r="C205" i="21"/>
  <c r="C206" i="21" s="1"/>
  <c r="B140" i="15"/>
  <c r="D140" i="15" s="1"/>
  <c r="G140" i="15" s="1"/>
  <c r="D202" i="20"/>
  <c r="I12" i="19"/>
  <c r="H12" i="19"/>
  <c r="I12" i="20"/>
  <c r="H12" i="20"/>
  <c r="H12" i="15"/>
  <c r="I12" i="15"/>
  <c r="B171" i="17"/>
  <c r="F171" i="17" s="1"/>
  <c r="F75" i="22"/>
  <c r="H12" i="16"/>
  <c r="I12" i="16"/>
  <c r="I12" i="22"/>
  <c r="H12" i="22"/>
  <c r="B14" i="15"/>
  <c r="F14" i="15" s="1"/>
  <c r="D328" i="22"/>
  <c r="I44" i="19"/>
  <c r="H44" i="19"/>
  <c r="H106" i="17"/>
  <c r="I106" i="17"/>
  <c r="B297" i="17"/>
  <c r="C298" i="17"/>
  <c r="F234" i="19"/>
  <c r="D234" i="19"/>
  <c r="G234" i="19" s="1"/>
  <c r="F266" i="20"/>
  <c r="D266" i="20"/>
  <c r="G266" i="20" s="1"/>
  <c r="F13" i="19"/>
  <c r="C15" i="16"/>
  <c r="B14" i="16"/>
  <c r="H233" i="19"/>
  <c r="I233" i="19"/>
  <c r="B267" i="20"/>
  <c r="C268" i="20"/>
  <c r="C15" i="19"/>
  <c r="B14" i="19"/>
  <c r="F13" i="16"/>
  <c r="F14" i="21"/>
  <c r="F266" i="21"/>
  <c r="D266" i="21"/>
  <c r="G266" i="21" s="1"/>
  <c r="I232" i="21"/>
  <c r="H232" i="21"/>
  <c r="H106" i="15"/>
  <c r="I106" i="15"/>
  <c r="B235" i="19"/>
  <c r="C236" i="19"/>
  <c r="C16" i="21"/>
  <c r="B15" i="21"/>
  <c r="C268" i="21"/>
  <c r="B267" i="21"/>
  <c r="I138" i="15"/>
  <c r="H138" i="15"/>
  <c r="F76" i="22"/>
  <c r="D76" i="22"/>
  <c r="G76" i="22" s="1"/>
  <c r="C268" i="22"/>
  <c r="B267" i="22"/>
  <c r="H169" i="22"/>
  <c r="I169" i="22"/>
  <c r="F15" i="22"/>
  <c r="D15" i="22"/>
  <c r="G15" i="22" s="1"/>
  <c r="F201" i="22"/>
  <c r="D201" i="22"/>
  <c r="G201" i="22" s="1"/>
  <c r="C235" i="22"/>
  <c r="B234" i="22"/>
  <c r="F296" i="22"/>
  <c r="D296" i="22"/>
  <c r="G296" i="22" s="1"/>
  <c r="F46" i="22"/>
  <c r="D46" i="22"/>
  <c r="G46" i="22" s="1"/>
  <c r="F138" i="22"/>
  <c r="D138" i="22"/>
  <c r="G138" i="22" s="1"/>
  <c r="F359" i="22"/>
  <c r="D359" i="22"/>
  <c r="G359" i="22" s="1"/>
  <c r="F108" i="22"/>
  <c r="D108" i="22"/>
  <c r="G108" i="22" s="1"/>
  <c r="I358" i="22"/>
  <c r="H358" i="22"/>
  <c r="I107" i="22"/>
  <c r="H107" i="22"/>
  <c r="I200" i="22"/>
  <c r="H200" i="22"/>
  <c r="F233" i="22"/>
  <c r="D233" i="22"/>
  <c r="G233" i="22" s="1"/>
  <c r="C298" i="22"/>
  <c r="B297" i="22"/>
  <c r="C48" i="22"/>
  <c r="B47" i="22"/>
  <c r="I232" i="22"/>
  <c r="H232" i="22"/>
  <c r="I45" i="22"/>
  <c r="H45" i="22"/>
  <c r="C140" i="22"/>
  <c r="B139" i="22"/>
  <c r="C361" i="22"/>
  <c r="B360" i="22"/>
  <c r="C110" i="22"/>
  <c r="B109" i="22"/>
  <c r="I137" i="22"/>
  <c r="H137" i="22"/>
  <c r="F170" i="22"/>
  <c r="D170" i="22"/>
  <c r="G170" i="22" s="1"/>
  <c r="F329" i="22"/>
  <c r="D329" i="22"/>
  <c r="G329" i="22" s="1"/>
  <c r="I14" i="22"/>
  <c r="H14" i="22"/>
  <c r="C78" i="22"/>
  <c r="B77" i="22"/>
  <c r="C172" i="22"/>
  <c r="B171" i="22"/>
  <c r="F266" i="22"/>
  <c r="D266" i="22"/>
  <c r="G266" i="22" s="1"/>
  <c r="I75" i="22"/>
  <c r="H75" i="22"/>
  <c r="I265" i="22"/>
  <c r="H265" i="22"/>
  <c r="B330" i="22"/>
  <c r="C331" i="22"/>
  <c r="B16" i="22"/>
  <c r="F16" i="22" s="1"/>
  <c r="C17" i="22"/>
  <c r="C203" i="22"/>
  <c r="B202" i="22"/>
  <c r="I295" i="22"/>
  <c r="H295" i="22"/>
  <c r="I106" i="21"/>
  <c r="H106" i="21"/>
  <c r="H295" i="21"/>
  <c r="I295" i="21"/>
  <c r="H44" i="21"/>
  <c r="I44" i="21"/>
  <c r="F234" i="21"/>
  <c r="D234" i="21"/>
  <c r="G234" i="21" s="1"/>
  <c r="F328" i="21"/>
  <c r="D328" i="21"/>
  <c r="G328" i="21" s="1"/>
  <c r="F296" i="21"/>
  <c r="D296" i="21"/>
  <c r="G296" i="21" s="1"/>
  <c r="H233" i="21"/>
  <c r="I233" i="21"/>
  <c r="F170" i="21"/>
  <c r="D170" i="21"/>
  <c r="G170" i="21" s="1"/>
  <c r="F204" i="21"/>
  <c r="D204" i="21"/>
  <c r="G204" i="21" s="1"/>
  <c r="B235" i="21"/>
  <c r="C236" i="21"/>
  <c r="C330" i="21"/>
  <c r="B329" i="21"/>
  <c r="C298" i="21"/>
  <c r="B297" i="21"/>
  <c r="C172" i="21"/>
  <c r="B171" i="21"/>
  <c r="F45" i="21"/>
  <c r="D45" i="21"/>
  <c r="G45" i="21" s="1"/>
  <c r="I169" i="21"/>
  <c r="H169" i="21"/>
  <c r="C361" i="21"/>
  <c r="B360" i="21"/>
  <c r="F75" i="21"/>
  <c r="D75" i="21"/>
  <c r="G75" i="21" s="1"/>
  <c r="F107" i="21"/>
  <c r="D107" i="21"/>
  <c r="G107" i="21" s="1"/>
  <c r="F139" i="21"/>
  <c r="D139" i="21"/>
  <c r="G139" i="21" s="1"/>
  <c r="B46" i="21"/>
  <c r="C47" i="21"/>
  <c r="D359" i="21"/>
  <c r="G359" i="21" s="1"/>
  <c r="F359" i="21"/>
  <c r="I203" i="21"/>
  <c r="C77" i="21"/>
  <c r="B76" i="21"/>
  <c r="C109" i="21"/>
  <c r="B108" i="21"/>
  <c r="H358" i="21"/>
  <c r="I358" i="21"/>
  <c r="B17" i="20"/>
  <c r="F17" i="20" s="1"/>
  <c r="C18" i="20"/>
  <c r="F139" i="20"/>
  <c r="D139" i="20"/>
  <c r="G139" i="20" s="1"/>
  <c r="I169" i="20"/>
  <c r="H169" i="20"/>
  <c r="F296" i="20"/>
  <c r="D296" i="20"/>
  <c r="G296" i="20" s="1"/>
  <c r="F328" i="20"/>
  <c r="D328" i="20"/>
  <c r="G328" i="20" s="1"/>
  <c r="H44" i="20"/>
  <c r="I44" i="20"/>
  <c r="F234" i="20"/>
  <c r="D234" i="20"/>
  <c r="G234" i="20" s="1"/>
  <c r="C361" i="20"/>
  <c r="B360" i="20"/>
  <c r="H233" i="20"/>
  <c r="I233" i="20"/>
  <c r="F170" i="20"/>
  <c r="D170" i="20"/>
  <c r="G170" i="20" s="1"/>
  <c r="C141" i="20"/>
  <c r="B140" i="20"/>
  <c r="C298" i="20"/>
  <c r="B297" i="20"/>
  <c r="C330" i="20"/>
  <c r="B329" i="20"/>
  <c r="B235" i="20"/>
  <c r="C236" i="20"/>
  <c r="D359" i="20"/>
  <c r="G359" i="20" s="1"/>
  <c r="F359" i="20"/>
  <c r="I138" i="20"/>
  <c r="H138" i="20"/>
  <c r="C172" i="20"/>
  <c r="B171" i="20"/>
  <c r="F75" i="20"/>
  <c r="D75" i="20"/>
  <c r="G75" i="20" s="1"/>
  <c r="I15" i="20"/>
  <c r="H15" i="20"/>
  <c r="F45" i="20"/>
  <c r="D45" i="20"/>
  <c r="G45" i="20" s="1"/>
  <c r="F107" i="20"/>
  <c r="D107" i="20"/>
  <c r="G107" i="20" s="1"/>
  <c r="H295" i="20"/>
  <c r="I295" i="20"/>
  <c r="I106" i="20"/>
  <c r="H106" i="20"/>
  <c r="C77" i="20"/>
  <c r="B76" i="20"/>
  <c r="I203" i="20"/>
  <c r="H203" i="20"/>
  <c r="B46" i="20"/>
  <c r="C47" i="20"/>
  <c r="C109" i="20"/>
  <c r="B108" i="20"/>
  <c r="I74" i="20"/>
  <c r="H74" i="20"/>
  <c r="F204" i="20"/>
  <c r="D204" i="20"/>
  <c r="G204" i="20" s="1"/>
  <c r="H358" i="20"/>
  <c r="I358" i="20"/>
  <c r="I170" i="19"/>
  <c r="H170" i="19"/>
  <c r="I327" i="19"/>
  <c r="H327" i="19"/>
  <c r="I107" i="19"/>
  <c r="H107" i="19"/>
  <c r="I200" i="19"/>
  <c r="H200" i="19"/>
  <c r="F108" i="19"/>
  <c r="D108" i="19"/>
  <c r="G108" i="19" s="1"/>
  <c r="F46" i="19"/>
  <c r="D46" i="19"/>
  <c r="G46" i="19" s="1"/>
  <c r="C77" i="19"/>
  <c r="B76" i="19"/>
  <c r="F266" i="19"/>
  <c r="D266" i="19"/>
  <c r="G266" i="19" s="1"/>
  <c r="D360" i="19"/>
  <c r="G360" i="19" s="1"/>
  <c r="F360" i="19"/>
  <c r="D328" i="19"/>
  <c r="G328" i="19" s="1"/>
  <c r="F328" i="19"/>
  <c r="I265" i="19"/>
  <c r="H265" i="19"/>
  <c r="C110" i="19"/>
  <c r="B109" i="19"/>
  <c r="B47" i="19"/>
  <c r="C48" i="19"/>
  <c r="F75" i="19"/>
  <c r="D75" i="19"/>
  <c r="G75" i="19" s="1"/>
  <c r="C268" i="19"/>
  <c r="B267" i="19"/>
  <c r="B361" i="19"/>
  <c r="C362" i="19"/>
  <c r="B329" i="19"/>
  <c r="C330" i="19"/>
  <c r="F172" i="19"/>
  <c r="D172" i="19"/>
  <c r="G172" i="19" s="1"/>
  <c r="F298" i="19"/>
  <c r="D298" i="19"/>
  <c r="G298" i="19" s="1"/>
  <c r="H171" i="19"/>
  <c r="I171" i="19"/>
  <c r="C204" i="19"/>
  <c r="B203" i="19"/>
  <c r="H297" i="19"/>
  <c r="I297" i="19"/>
  <c r="C141" i="19"/>
  <c r="B140" i="19"/>
  <c r="C174" i="19"/>
  <c r="B173" i="19"/>
  <c r="I138" i="19"/>
  <c r="H138" i="19"/>
  <c r="C300" i="19"/>
  <c r="B299" i="19"/>
  <c r="F202" i="19"/>
  <c r="D202" i="19"/>
  <c r="G202" i="19" s="1"/>
  <c r="I201" i="19"/>
  <c r="H201" i="19"/>
  <c r="F139" i="19"/>
  <c r="D139" i="19"/>
  <c r="G139" i="19" s="1"/>
  <c r="I74" i="19"/>
  <c r="H74" i="19"/>
  <c r="I169" i="19"/>
  <c r="H169" i="19"/>
  <c r="F109" i="18"/>
  <c r="D109" i="18"/>
  <c r="G109" i="18" s="1"/>
  <c r="I201" i="18"/>
  <c r="H201" i="18"/>
  <c r="I46" i="18"/>
  <c r="H46" i="18"/>
  <c r="I169" i="18"/>
  <c r="H169" i="18"/>
  <c r="F265" i="18"/>
  <c r="D265" i="18"/>
  <c r="G265" i="18" s="1"/>
  <c r="I264" i="18"/>
  <c r="H264" i="18"/>
  <c r="F140" i="18"/>
  <c r="D140" i="18"/>
  <c r="G140" i="18" s="1"/>
  <c r="I45" i="18"/>
  <c r="H45" i="18"/>
  <c r="C267" i="18"/>
  <c r="B266" i="18"/>
  <c r="I107" i="18"/>
  <c r="H107" i="18"/>
  <c r="B141" i="18"/>
  <c r="C142" i="18"/>
  <c r="F76" i="18"/>
  <c r="D76" i="18"/>
  <c r="G76" i="18" s="1"/>
  <c r="F235" i="18"/>
  <c r="D235" i="18"/>
  <c r="G235" i="18" s="1"/>
  <c r="F297" i="18"/>
  <c r="D297" i="18"/>
  <c r="G297" i="18" s="1"/>
  <c r="I358" i="18"/>
  <c r="H358" i="18"/>
  <c r="H329" i="18"/>
  <c r="I329" i="18"/>
  <c r="F202" i="18"/>
  <c r="D202" i="18"/>
  <c r="G202" i="18" s="1"/>
  <c r="F359" i="18"/>
  <c r="D359" i="18"/>
  <c r="G359" i="18" s="1"/>
  <c r="H75" i="18"/>
  <c r="I75" i="18"/>
  <c r="F13" i="18"/>
  <c r="I296" i="18"/>
  <c r="H296" i="18"/>
  <c r="F47" i="18"/>
  <c r="D47" i="18"/>
  <c r="G47" i="18" s="1"/>
  <c r="I139" i="18"/>
  <c r="H232" i="18"/>
  <c r="I232" i="18"/>
  <c r="I234" i="18"/>
  <c r="H234" i="18"/>
  <c r="I108" i="18"/>
  <c r="H108" i="18"/>
  <c r="F330" i="18"/>
  <c r="D330" i="18"/>
  <c r="G330" i="18" s="1"/>
  <c r="C172" i="18"/>
  <c r="B171" i="18"/>
  <c r="C111" i="18"/>
  <c r="B110" i="18"/>
  <c r="H44" i="18"/>
  <c r="I44" i="18"/>
  <c r="B331" i="18"/>
  <c r="C332" i="18"/>
  <c r="D170" i="18"/>
  <c r="G170" i="18" s="1"/>
  <c r="F170" i="18"/>
  <c r="C78" i="18"/>
  <c r="B77" i="18"/>
  <c r="C237" i="18"/>
  <c r="B236" i="18"/>
  <c r="C299" i="18"/>
  <c r="B298" i="18"/>
  <c r="C204" i="18"/>
  <c r="B203" i="18"/>
  <c r="C361" i="18"/>
  <c r="B360" i="18"/>
  <c r="C15" i="18"/>
  <c r="B14" i="18"/>
  <c r="C49" i="18"/>
  <c r="B48" i="18"/>
  <c r="H106" i="18"/>
  <c r="I106" i="18"/>
  <c r="H200" i="17"/>
  <c r="I200" i="17"/>
  <c r="H108" i="17"/>
  <c r="I108" i="17"/>
  <c r="C47" i="17"/>
  <c r="B46" i="17"/>
  <c r="I327" i="17"/>
  <c r="H327" i="17"/>
  <c r="B268" i="17"/>
  <c r="C269" i="17"/>
  <c r="C330" i="17"/>
  <c r="B329" i="17"/>
  <c r="I44" i="17"/>
  <c r="H44" i="17"/>
  <c r="F138" i="17"/>
  <c r="D138" i="17"/>
  <c r="G138" i="17" s="1"/>
  <c r="F109" i="17"/>
  <c r="D109" i="17"/>
  <c r="G109" i="17" s="1"/>
  <c r="I266" i="17"/>
  <c r="H266" i="17"/>
  <c r="H170" i="17"/>
  <c r="I170" i="17"/>
  <c r="C235" i="17"/>
  <c r="B234" i="17"/>
  <c r="F75" i="17"/>
  <c r="D75" i="17"/>
  <c r="G75" i="17" s="1"/>
  <c r="F201" i="17"/>
  <c r="D201" i="17"/>
  <c r="G201" i="17" s="1"/>
  <c r="F359" i="17"/>
  <c r="D359" i="17"/>
  <c r="G359" i="17" s="1"/>
  <c r="D267" i="17"/>
  <c r="G267" i="17" s="1"/>
  <c r="F267" i="17"/>
  <c r="F328" i="17"/>
  <c r="D328" i="17"/>
  <c r="G328" i="17" s="1"/>
  <c r="I358" i="17"/>
  <c r="H358" i="17"/>
  <c r="I137" i="17"/>
  <c r="H137" i="17"/>
  <c r="F45" i="17"/>
  <c r="D45" i="17"/>
  <c r="G45" i="17" s="1"/>
  <c r="C140" i="17"/>
  <c r="B139" i="17"/>
  <c r="C111" i="17"/>
  <c r="B110" i="17"/>
  <c r="I232" i="17"/>
  <c r="H232" i="17"/>
  <c r="B172" i="17"/>
  <c r="C173" i="17"/>
  <c r="D233" i="17"/>
  <c r="G233" i="17" s="1"/>
  <c r="F233" i="17"/>
  <c r="C77" i="17"/>
  <c r="B76" i="17"/>
  <c r="B16" i="17"/>
  <c r="F16" i="17" s="1"/>
  <c r="C17" i="17"/>
  <c r="I74" i="17"/>
  <c r="H74" i="17"/>
  <c r="I14" i="17"/>
  <c r="H14" i="17"/>
  <c r="C203" i="17"/>
  <c r="B202" i="17"/>
  <c r="C361" i="17"/>
  <c r="B360" i="17"/>
  <c r="C268" i="16"/>
  <c r="B267" i="16"/>
  <c r="C111" i="16"/>
  <c r="B110" i="16"/>
  <c r="F297" i="16"/>
  <c r="D297" i="16"/>
  <c r="G297" i="16" s="1"/>
  <c r="I45" i="16"/>
  <c r="H45" i="16"/>
  <c r="F266" i="16"/>
  <c r="D266" i="16"/>
  <c r="G266" i="16" s="1"/>
  <c r="F109" i="16"/>
  <c r="D109" i="16"/>
  <c r="G109" i="16" s="1"/>
  <c r="C299" i="16"/>
  <c r="B298" i="16"/>
  <c r="I296" i="16"/>
  <c r="H296" i="16"/>
  <c r="I169" i="16"/>
  <c r="H169" i="16"/>
  <c r="I74" i="16"/>
  <c r="H74" i="16"/>
  <c r="H327" i="16"/>
  <c r="I327" i="16"/>
  <c r="F170" i="16"/>
  <c r="D170" i="16"/>
  <c r="G170" i="16" s="1"/>
  <c r="F328" i="16"/>
  <c r="D328" i="16"/>
  <c r="G328" i="16" s="1"/>
  <c r="C140" i="16"/>
  <c r="B139" i="16"/>
  <c r="D47" i="16"/>
  <c r="G47" i="16" s="1"/>
  <c r="F47" i="16"/>
  <c r="I46" i="16"/>
  <c r="H46" i="16"/>
  <c r="B202" i="16"/>
  <c r="C203" i="16"/>
  <c r="D75" i="16"/>
  <c r="G75" i="16" s="1"/>
  <c r="F75" i="16"/>
  <c r="C236" i="16"/>
  <c r="B235" i="16"/>
  <c r="F359" i="16"/>
  <c r="D359" i="16"/>
  <c r="G359" i="16" s="1"/>
  <c r="H137" i="16"/>
  <c r="I137" i="16"/>
  <c r="F201" i="16"/>
  <c r="D201" i="16"/>
  <c r="G201" i="16" s="1"/>
  <c r="C77" i="16"/>
  <c r="B76" i="16"/>
  <c r="F234" i="16"/>
  <c r="D234" i="16"/>
  <c r="G234" i="16" s="1"/>
  <c r="C361" i="16"/>
  <c r="B360" i="16"/>
  <c r="I233" i="16"/>
  <c r="H233" i="16"/>
  <c r="I265" i="16"/>
  <c r="H265" i="16"/>
  <c r="C172" i="16"/>
  <c r="B171" i="16"/>
  <c r="C330" i="16"/>
  <c r="B329" i="16"/>
  <c r="F138" i="16"/>
  <c r="D138" i="16"/>
  <c r="G138" i="16" s="1"/>
  <c r="C49" i="16"/>
  <c r="B48" i="16"/>
  <c r="H200" i="16"/>
  <c r="I200" i="16"/>
  <c r="I358" i="16"/>
  <c r="H358" i="16"/>
  <c r="H139" i="15"/>
  <c r="I139" i="15"/>
  <c r="F296" i="15"/>
  <c r="D296" i="15"/>
  <c r="G296" i="15" s="1"/>
  <c r="F76" i="15"/>
  <c r="D76" i="15"/>
  <c r="G76" i="15" s="1"/>
  <c r="F108" i="15"/>
  <c r="D108" i="15"/>
  <c r="G108" i="15" s="1"/>
  <c r="I75" i="15"/>
  <c r="H75" i="15"/>
  <c r="F266" i="15"/>
  <c r="D266" i="15"/>
  <c r="G266" i="15" s="1"/>
  <c r="C203" i="15"/>
  <c r="B202" i="15"/>
  <c r="I45" i="15"/>
  <c r="H45" i="15"/>
  <c r="C298" i="15"/>
  <c r="B297" i="15"/>
  <c r="B141" i="15"/>
  <c r="C142" i="15"/>
  <c r="C78" i="15"/>
  <c r="B77" i="15"/>
  <c r="C110" i="15"/>
  <c r="B109" i="15"/>
  <c r="I295" i="15"/>
  <c r="H295" i="15"/>
  <c r="H169" i="15"/>
  <c r="I169" i="15"/>
  <c r="F328" i="15"/>
  <c r="D328" i="15"/>
  <c r="G328" i="15" s="1"/>
  <c r="F359" i="15"/>
  <c r="D359" i="15"/>
  <c r="G359" i="15" s="1"/>
  <c r="F170" i="15"/>
  <c r="D170" i="15"/>
  <c r="G170" i="15" s="1"/>
  <c r="F234" i="15"/>
  <c r="D234" i="15"/>
  <c r="G234" i="15" s="1"/>
  <c r="F46" i="15"/>
  <c r="D46" i="15"/>
  <c r="G46" i="15" s="1"/>
  <c r="C268" i="15"/>
  <c r="B267" i="15"/>
  <c r="F201" i="15"/>
  <c r="D201" i="15"/>
  <c r="G201" i="15" s="1"/>
  <c r="C16" i="15"/>
  <c r="B15" i="15"/>
  <c r="I233" i="15"/>
  <c r="H233" i="15"/>
  <c r="C330" i="15"/>
  <c r="B329" i="15"/>
  <c r="I265" i="15"/>
  <c r="H265" i="15"/>
  <c r="I107" i="15"/>
  <c r="H107" i="15"/>
  <c r="I200" i="15"/>
  <c r="H200" i="15"/>
  <c r="C361" i="15"/>
  <c r="B360" i="15"/>
  <c r="B171" i="15"/>
  <c r="C172" i="15"/>
  <c r="C236" i="15"/>
  <c r="B235" i="15"/>
  <c r="I358" i="15"/>
  <c r="H358" i="15"/>
  <c r="C48" i="15"/>
  <c r="B47" i="15"/>
  <c r="I327" i="15"/>
  <c r="H327" i="15"/>
  <c r="B205" i="20" l="1"/>
  <c r="I13" i="17"/>
  <c r="B140" i="21"/>
  <c r="D140" i="21" s="1"/>
  <c r="G140" i="21" s="1"/>
  <c r="I44" i="22"/>
  <c r="H106" i="22"/>
  <c r="D202" i="21"/>
  <c r="F203" i="21"/>
  <c r="H13" i="22"/>
  <c r="H264" i="16"/>
  <c r="G202" i="21"/>
  <c r="I202" i="21" s="1"/>
  <c r="G202" i="20"/>
  <c r="H202" i="20" s="1"/>
  <c r="G328" i="22"/>
  <c r="I328" i="22" s="1"/>
  <c r="D108" i="16"/>
  <c r="I74" i="15"/>
  <c r="H14" i="20"/>
  <c r="I137" i="19"/>
  <c r="I296" i="17"/>
  <c r="D15" i="17"/>
  <c r="G15" i="17" s="1"/>
  <c r="H15" i="17" s="1"/>
  <c r="D171" i="17"/>
  <c r="B205" i="21"/>
  <c r="D205" i="21" s="1"/>
  <c r="G205" i="21" s="1"/>
  <c r="D14" i="15"/>
  <c r="G14" i="15" s="1"/>
  <c r="H202" i="21"/>
  <c r="F140" i="15"/>
  <c r="H15" i="22"/>
  <c r="I12" i="17"/>
  <c r="H12" i="17"/>
  <c r="I12" i="18"/>
  <c r="H12" i="18"/>
  <c r="H13" i="15"/>
  <c r="I13" i="15"/>
  <c r="I12" i="21"/>
  <c r="H12" i="21"/>
  <c r="F297" i="17"/>
  <c r="D297" i="17"/>
  <c r="G297" i="17" s="1"/>
  <c r="B298" i="17"/>
  <c r="C299" i="17"/>
  <c r="H266" i="21"/>
  <c r="I266" i="21"/>
  <c r="H266" i="20"/>
  <c r="I266" i="20"/>
  <c r="F267" i="20"/>
  <c r="D267" i="20"/>
  <c r="G267" i="20" s="1"/>
  <c r="C16" i="16"/>
  <c r="B15" i="16"/>
  <c r="F267" i="21"/>
  <c r="D267" i="21"/>
  <c r="G267" i="21" s="1"/>
  <c r="C237" i="19"/>
  <c r="B236" i="19"/>
  <c r="D14" i="19"/>
  <c r="G14" i="19" s="1"/>
  <c r="F14" i="19"/>
  <c r="H13" i="19"/>
  <c r="I13" i="19"/>
  <c r="H234" i="19"/>
  <c r="I234" i="19"/>
  <c r="D15" i="21"/>
  <c r="G15" i="21" s="1"/>
  <c r="F15" i="21"/>
  <c r="H13" i="16"/>
  <c r="I13" i="16"/>
  <c r="C269" i="20"/>
  <c r="B268" i="20"/>
  <c r="F14" i="16"/>
  <c r="D14" i="16"/>
  <c r="G14" i="16" s="1"/>
  <c r="C17" i="21"/>
  <c r="B16" i="21"/>
  <c r="F16" i="21" s="1"/>
  <c r="B268" i="21"/>
  <c r="C269" i="21"/>
  <c r="D235" i="19"/>
  <c r="G235" i="19" s="1"/>
  <c r="F235" i="19"/>
  <c r="I14" i="21"/>
  <c r="H14" i="21"/>
  <c r="B15" i="19"/>
  <c r="C16" i="19"/>
  <c r="D202" i="22"/>
  <c r="G202" i="22" s="1"/>
  <c r="F202" i="22"/>
  <c r="C332" i="22"/>
  <c r="B331" i="22"/>
  <c r="H266" i="22"/>
  <c r="I266" i="22"/>
  <c r="D77" i="22"/>
  <c r="G77" i="22" s="1"/>
  <c r="F77" i="22"/>
  <c r="I329" i="22"/>
  <c r="H329" i="22"/>
  <c r="D360" i="22"/>
  <c r="G360" i="22" s="1"/>
  <c r="F360" i="22"/>
  <c r="D47" i="22"/>
  <c r="G47" i="22" s="1"/>
  <c r="F47" i="22"/>
  <c r="H233" i="22"/>
  <c r="I233" i="22"/>
  <c r="H108" i="22"/>
  <c r="I108" i="22"/>
  <c r="H138" i="22"/>
  <c r="I138" i="22"/>
  <c r="H296" i="22"/>
  <c r="I296" i="22"/>
  <c r="D267" i="22"/>
  <c r="G267" i="22" s="1"/>
  <c r="F267" i="22"/>
  <c r="B203" i="22"/>
  <c r="C204" i="22"/>
  <c r="D330" i="22"/>
  <c r="G330" i="22" s="1"/>
  <c r="F330" i="22"/>
  <c r="C79" i="22"/>
  <c r="B78" i="22"/>
  <c r="B361" i="22"/>
  <c r="C362" i="22"/>
  <c r="C49" i="22"/>
  <c r="B48" i="22"/>
  <c r="C269" i="22"/>
  <c r="B268" i="22"/>
  <c r="B17" i="22"/>
  <c r="F17" i="22" s="1"/>
  <c r="C18" i="22"/>
  <c r="D171" i="22"/>
  <c r="G171" i="22" s="1"/>
  <c r="F171" i="22"/>
  <c r="I170" i="22"/>
  <c r="H170" i="22"/>
  <c r="D109" i="22"/>
  <c r="G109" i="22" s="1"/>
  <c r="F109" i="22"/>
  <c r="D139" i="22"/>
  <c r="G139" i="22" s="1"/>
  <c r="F139" i="22"/>
  <c r="D297" i="22"/>
  <c r="G297" i="22" s="1"/>
  <c r="F297" i="22"/>
  <c r="H359" i="22"/>
  <c r="I359" i="22"/>
  <c r="H46" i="22"/>
  <c r="I46" i="22"/>
  <c r="D234" i="22"/>
  <c r="G234" i="22" s="1"/>
  <c r="F234" i="22"/>
  <c r="H201" i="22"/>
  <c r="I201" i="22"/>
  <c r="H76" i="22"/>
  <c r="I76" i="22"/>
  <c r="C173" i="22"/>
  <c r="B172" i="22"/>
  <c r="C111" i="22"/>
  <c r="B110" i="22"/>
  <c r="C141" i="22"/>
  <c r="B140" i="22"/>
  <c r="C299" i="22"/>
  <c r="B298" i="22"/>
  <c r="C236" i="22"/>
  <c r="B235" i="22"/>
  <c r="B47" i="21"/>
  <c r="C48" i="21"/>
  <c r="I75" i="21"/>
  <c r="H75" i="21"/>
  <c r="H45" i="21"/>
  <c r="I45" i="21"/>
  <c r="D297" i="21"/>
  <c r="G297" i="21" s="1"/>
  <c r="F297" i="21"/>
  <c r="B236" i="21"/>
  <c r="C237" i="21"/>
  <c r="I328" i="21"/>
  <c r="H328" i="21"/>
  <c r="B141" i="21"/>
  <c r="C142" i="21"/>
  <c r="B77" i="21"/>
  <c r="C78" i="21"/>
  <c r="D46" i="21"/>
  <c r="G46" i="21" s="1"/>
  <c r="F46" i="21"/>
  <c r="B298" i="21"/>
  <c r="C299" i="21"/>
  <c r="D108" i="21"/>
  <c r="G108" i="21" s="1"/>
  <c r="F108" i="21"/>
  <c r="H107" i="21"/>
  <c r="I107" i="21"/>
  <c r="D171" i="21"/>
  <c r="G171" i="21" s="1"/>
  <c r="F171" i="21"/>
  <c r="D329" i="21"/>
  <c r="G329" i="21" s="1"/>
  <c r="F329" i="21"/>
  <c r="H170" i="21"/>
  <c r="I170" i="21"/>
  <c r="H296" i="21"/>
  <c r="I296" i="21"/>
  <c r="H234" i="21"/>
  <c r="I234" i="21"/>
  <c r="D76" i="21"/>
  <c r="G76" i="21" s="1"/>
  <c r="F76" i="21"/>
  <c r="I139" i="21"/>
  <c r="H139" i="21"/>
  <c r="D360" i="21"/>
  <c r="G360" i="21" s="1"/>
  <c r="F360" i="21"/>
  <c r="H204" i="21"/>
  <c r="I204" i="21"/>
  <c r="H359" i="21"/>
  <c r="I359" i="21"/>
  <c r="C362" i="21"/>
  <c r="B361" i="21"/>
  <c r="D235" i="21"/>
  <c r="G235" i="21" s="1"/>
  <c r="F235" i="21"/>
  <c r="B109" i="21"/>
  <c r="C110" i="21"/>
  <c r="C173" i="21"/>
  <c r="B172" i="21"/>
  <c r="B330" i="21"/>
  <c r="C331" i="21"/>
  <c r="C207" i="21"/>
  <c r="B206" i="21"/>
  <c r="H204" i="20"/>
  <c r="I204" i="20"/>
  <c r="B47" i="20"/>
  <c r="C48" i="20"/>
  <c r="D76" i="20"/>
  <c r="G76" i="20" s="1"/>
  <c r="F76" i="20"/>
  <c r="D205" i="20"/>
  <c r="G205" i="20" s="1"/>
  <c r="F205" i="20"/>
  <c r="H45" i="20"/>
  <c r="I45" i="20"/>
  <c r="D171" i="20"/>
  <c r="G171" i="20" s="1"/>
  <c r="F171" i="20"/>
  <c r="D329" i="20"/>
  <c r="G329" i="20" s="1"/>
  <c r="F329" i="20"/>
  <c r="H170" i="20"/>
  <c r="I170" i="20"/>
  <c r="D360" i="20"/>
  <c r="G360" i="20" s="1"/>
  <c r="F360" i="20"/>
  <c r="H296" i="20"/>
  <c r="I296" i="20"/>
  <c r="I139" i="20"/>
  <c r="H139" i="20"/>
  <c r="D46" i="20"/>
  <c r="G46" i="20" s="1"/>
  <c r="F46" i="20"/>
  <c r="B77" i="20"/>
  <c r="C78" i="20"/>
  <c r="C207" i="20"/>
  <c r="B206" i="20"/>
  <c r="C173" i="20"/>
  <c r="B172" i="20"/>
  <c r="H359" i="20"/>
  <c r="I359" i="20"/>
  <c r="B330" i="20"/>
  <c r="C331" i="20"/>
  <c r="C362" i="20"/>
  <c r="B361" i="20"/>
  <c r="D108" i="20"/>
  <c r="G108" i="20" s="1"/>
  <c r="F108" i="20"/>
  <c r="H107" i="20"/>
  <c r="I107" i="20"/>
  <c r="I75" i="20"/>
  <c r="H75" i="20"/>
  <c r="B236" i="20"/>
  <c r="C237" i="20"/>
  <c r="D297" i="20"/>
  <c r="G297" i="20" s="1"/>
  <c r="F297" i="20"/>
  <c r="D140" i="20"/>
  <c r="G140" i="20" s="1"/>
  <c r="F140" i="20"/>
  <c r="H234" i="20"/>
  <c r="I234" i="20"/>
  <c r="I328" i="20"/>
  <c r="H328" i="20"/>
  <c r="C19" i="20"/>
  <c r="B18" i="20"/>
  <c r="B109" i="20"/>
  <c r="C110" i="20"/>
  <c r="D235" i="20"/>
  <c r="G235" i="20" s="1"/>
  <c r="F235" i="20"/>
  <c r="B298" i="20"/>
  <c r="C299" i="20"/>
  <c r="B141" i="20"/>
  <c r="C142" i="20"/>
  <c r="D299" i="19"/>
  <c r="G299" i="19" s="1"/>
  <c r="F299" i="19"/>
  <c r="D173" i="19"/>
  <c r="G173" i="19" s="1"/>
  <c r="F173" i="19"/>
  <c r="D140" i="19"/>
  <c r="G140" i="19" s="1"/>
  <c r="F140" i="19"/>
  <c r="D203" i="19"/>
  <c r="G203" i="19" s="1"/>
  <c r="F203" i="19"/>
  <c r="H172" i="19"/>
  <c r="I172" i="19"/>
  <c r="B362" i="19"/>
  <c r="C363" i="19"/>
  <c r="H75" i="19"/>
  <c r="I75" i="19"/>
  <c r="F109" i="19"/>
  <c r="D109" i="19"/>
  <c r="G109" i="19" s="1"/>
  <c r="H266" i="19"/>
  <c r="I266" i="19"/>
  <c r="D76" i="19"/>
  <c r="G76" i="19" s="1"/>
  <c r="F76" i="19"/>
  <c r="H108" i="19"/>
  <c r="I108" i="19"/>
  <c r="B300" i="19"/>
  <c r="C301" i="19"/>
  <c r="B174" i="19"/>
  <c r="C175" i="19"/>
  <c r="C142" i="19"/>
  <c r="B141" i="19"/>
  <c r="C205" i="19"/>
  <c r="B204" i="19"/>
  <c r="D361" i="19"/>
  <c r="G361" i="19" s="1"/>
  <c r="F361" i="19"/>
  <c r="B110" i="19"/>
  <c r="C111" i="19"/>
  <c r="H328" i="19"/>
  <c r="I328" i="19"/>
  <c r="C78" i="19"/>
  <c r="B77" i="19"/>
  <c r="H139" i="19"/>
  <c r="I139" i="19"/>
  <c r="H202" i="19"/>
  <c r="I202" i="19"/>
  <c r="H298" i="19"/>
  <c r="I298" i="19"/>
  <c r="B330" i="19"/>
  <c r="C331" i="19"/>
  <c r="D267" i="19"/>
  <c r="G267" i="19" s="1"/>
  <c r="F267" i="19"/>
  <c r="B48" i="19"/>
  <c r="C49" i="19"/>
  <c r="I46" i="19"/>
  <c r="H46" i="19"/>
  <c r="D329" i="19"/>
  <c r="G329" i="19" s="1"/>
  <c r="F329" i="19"/>
  <c r="B268" i="19"/>
  <c r="C269" i="19"/>
  <c r="D47" i="19"/>
  <c r="G47" i="19" s="1"/>
  <c r="F47" i="19"/>
  <c r="I360" i="19"/>
  <c r="H360" i="19"/>
  <c r="F14" i="18"/>
  <c r="D14" i="18"/>
  <c r="G14" i="18" s="1"/>
  <c r="D203" i="18"/>
  <c r="G203" i="18" s="1"/>
  <c r="F203" i="18"/>
  <c r="D236" i="18"/>
  <c r="G236" i="18" s="1"/>
  <c r="F236" i="18"/>
  <c r="D171" i="18"/>
  <c r="G171" i="18" s="1"/>
  <c r="F171" i="18"/>
  <c r="H47" i="18"/>
  <c r="I47" i="18"/>
  <c r="H359" i="18"/>
  <c r="I359" i="18"/>
  <c r="H297" i="18"/>
  <c r="I297" i="18"/>
  <c r="H76" i="18"/>
  <c r="I76" i="18"/>
  <c r="C16" i="18"/>
  <c r="B15" i="18"/>
  <c r="B204" i="18"/>
  <c r="C205" i="18"/>
  <c r="C238" i="18"/>
  <c r="B237" i="18"/>
  <c r="H170" i="18"/>
  <c r="I170" i="18"/>
  <c r="C173" i="18"/>
  <c r="B172" i="18"/>
  <c r="I13" i="18"/>
  <c r="H13" i="18"/>
  <c r="D48" i="18"/>
  <c r="G48" i="18" s="1"/>
  <c r="F48" i="18"/>
  <c r="D360" i="18"/>
  <c r="G360" i="18" s="1"/>
  <c r="F360" i="18"/>
  <c r="D298" i="18"/>
  <c r="G298" i="18" s="1"/>
  <c r="F298" i="18"/>
  <c r="D77" i="18"/>
  <c r="G77" i="18" s="1"/>
  <c r="F77" i="18"/>
  <c r="B332" i="18"/>
  <c r="C333" i="18"/>
  <c r="F110" i="18"/>
  <c r="D110" i="18"/>
  <c r="G110" i="18" s="1"/>
  <c r="H330" i="18"/>
  <c r="I330" i="18"/>
  <c r="H202" i="18"/>
  <c r="I202" i="18"/>
  <c r="I235" i="18"/>
  <c r="H235" i="18"/>
  <c r="B142" i="18"/>
  <c r="C143" i="18"/>
  <c r="D266" i="18"/>
  <c r="G266" i="18" s="1"/>
  <c r="F266" i="18"/>
  <c r="I140" i="18"/>
  <c r="H140" i="18"/>
  <c r="I265" i="18"/>
  <c r="H265" i="18"/>
  <c r="H109" i="18"/>
  <c r="I109" i="18"/>
  <c r="C50" i="18"/>
  <c r="B49" i="18"/>
  <c r="B361" i="18"/>
  <c r="C362" i="18"/>
  <c r="B299" i="18"/>
  <c r="C300" i="18"/>
  <c r="C79" i="18"/>
  <c r="B78" i="18"/>
  <c r="D331" i="18"/>
  <c r="G331" i="18" s="1"/>
  <c r="F331" i="18"/>
  <c r="C112" i="18"/>
  <c r="B111" i="18"/>
  <c r="D141" i="18"/>
  <c r="G141" i="18" s="1"/>
  <c r="F141" i="18"/>
  <c r="C268" i="18"/>
  <c r="B267" i="18"/>
  <c r="D202" i="17"/>
  <c r="G202" i="17" s="1"/>
  <c r="F202" i="17"/>
  <c r="D76" i="17"/>
  <c r="G76" i="17" s="1"/>
  <c r="F76" i="17"/>
  <c r="B173" i="17"/>
  <c r="C174" i="17"/>
  <c r="D110" i="17"/>
  <c r="G110" i="17" s="1"/>
  <c r="F110" i="17"/>
  <c r="H328" i="17"/>
  <c r="I328" i="17"/>
  <c r="H75" i="17"/>
  <c r="I75" i="17"/>
  <c r="C270" i="17"/>
  <c r="B269" i="17"/>
  <c r="C78" i="17"/>
  <c r="B77" i="17"/>
  <c r="F268" i="17"/>
  <c r="D268" i="17"/>
  <c r="G268" i="17" s="1"/>
  <c r="D360" i="17"/>
  <c r="G360" i="17" s="1"/>
  <c r="F360" i="17"/>
  <c r="B17" i="17"/>
  <c r="F17" i="17" s="1"/>
  <c r="C18" i="17"/>
  <c r="D139" i="17"/>
  <c r="G139" i="17" s="1"/>
  <c r="F139" i="17"/>
  <c r="H359" i="17"/>
  <c r="I359" i="17"/>
  <c r="I15" i="17"/>
  <c r="D234" i="17"/>
  <c r="G234" i="17" s="1"/>
  <c r="F234" i="17"/>
  <c r="I109" i="17"/>
  <c r="H109" i="17"/>
  <c r="D329" i="17"/>
  <c r="G329" i="17" s="1"/>
  <c r="F329" i="17"/>
  <c r="D46" i="17"/>
  <c r="G46" i="17" s="1"/>
  <c r="F46" i="17"/>
  <c r="H45" i="17"/>
  <c r="I45" i="17"/>
  <c r="I201" i="17"/>
  <c r="H201" i="17"/>
  <c r="H138" i="17"/>
  <c r="I138" i="17"/>
  <c r="C204" i="17"/>
  <c r="B203" i="17"/>
  <c r="D172" i="17"/>
  <c r="G172" i="17" s="1"/>
  <c r="F172" i="17"/>
  <c r="C112" i="17"/>
  <c r="B111" i="17"/>
  <c r="B361" i="17"/>
  <c r="C362" i="17"/>
  <c r="H233" i="17"/>
  <c r="I233" i="17"/>
  <c r="C141" i="17"/>
  <c r="B140" i="17"/>
  <c r="I267" i="17"/>
  <c r="H267" i="17"/>
  <c r="C236" i="17"/>
  <c r="B235" i="17"/>
  <c r="B330" i="17"/>
  <c r="C331" i="17"/>
  <c r="C48" i="17"/>
  <c r="B47" i="17"/>
  <c r="D171" i="16"/>
  <c r="G171" i="16" s="1"/>
  <c r="F171" i="16"/>
  <c r="D360" i="16"/>
  <c r="G360" i="16" s="1"/>
  <c r="F360" i="16"/>
  <c r="H170" i="16"/>
  <c r="I170" i="16"/>
  <c r="I109" i="16"/>
  <c r="H109" i="16"/>
  <c r="F110" i="16"/>
  <c r="D110" i="16"/>
  <c r="G110" i="16" s="1"/>
  <c r="C173" i="16"/>
  <c r="B172" i="16"/>
  <c r="C362" i="16"/>
  <c r="B361" i="16"/>
  <c r="C78" i="16"/>
  <c r="B77" i="16"/>
  <c r="D202" i="16"/>
  <c r="G202" i="16" s="1"/>
  <c r="F202" i="16"/>
  <c r="D48" i="16"/>
  <c r="G48" i="16" s="1"/>
  <c r="F48" i="16"/>
  <c r="H234" i="16"/>
  <c r="I234" i="16"/>
  <c r="H201" i="16"/>
  <c r="I201" i="16"/>
  <c r="H359" i="16"/>
  <c r="I359" i="16"/>
  <c r="I328" i="16"/>
  <c r="H328" i="16"/>
  <c r="D298" i="16"/>
  <c r="G298" i="16" s="1"/>
  <c r="F298" i="16"/>
  <c r="H266" i="16"/>
  <c r="I266" i="16"/>
  <c r="H297" i="16"/>
  <c r="I297" i="16"/>
  <c r="D267" i="16"/>
  <c r="G267" i="16" s="1"/>
  <c r="F267" i="16"/>
  <c r="H138" i="16"/>
  <c r="I138" i="16"/>
  <c r="D76" i="16"/>
  <c r="G76" i="16" s="1"/>
  <c r="F76" i="16"/>
  <c r="D235" i="16"/>
  <c r="G235" i="16" s="1"/>
  <c r="F235" i="16"/>
  <c r="C204" i="16"/>
  <c r="B203" i="16"/>
  <c r="D139" i="16"/>
  <c r="G139" i="16" s="1"/>
  <c r="F139" i="16"/>
  <c r="C237" i="16"/>
  <c r="B236" i="16"/>
  <c r="C141" i="16"/>
  <c r="B140" i="16"/>
  <c r="C112" i="16"/>
  <c r="B111" i="16"/>
  <c r="D329" i="16"/>
  <c r="G329" i="16" s="1"/>
  <c r="F329" i="16"/>
  <c r="B49" i="16"/>
  <c r="C50" i="16"/>
  <c r="B330" i="16"/>
  <c r="C331" i="16"/>
  <c r="H75" i="16"/>
  <c r="I75" i="16"/>
  <c r="H47" i="16"/>
  <c r="I47" i="16"/>
  <c r="C300" i="16"/>
  <c r="B299" i="16"/>
  <c r="C269" i="16"/>
  <c r="B268" i="16"/>
  <c r="H201" i="15"/>
  <c r="I201" i="15"/>
  <c r="H359" i="15"/>
  <c r="I359" i="15"/>
  <c r="D297" i="15"/>
  <c r="G297" i="15" s="1"/>
  <c r="F297" i="15"/>
  <c r="H76" i="15"/>
  <c r="I76" i="15"/>
  <c r="D171" i="15"/>
  <c r="G171" i="15" s="1"/>
  <c r="F171" i="15"/>
  <c r="D47" i="15"/>
  <c r="G47" i="15" s="1"/>
  <c r="F47" i="15"/>
  <c r="H46" i="15"/>
  <c r="I46" i="15"/>
  <c r="I170" i="15"/>
  <c r="H170" i="15"/>
  <c r="H328" i="15"/>
  <c r="I328" i="15"/>
  <c r="I14" i="15"/>
  <c r="H14" i="15"/>
  <c r="D109" i="15"/>
  <c r="G109" i="15" s="1"/>
  <c r="F109" i="15"/>
  <c r="B142" i="15"/>
  <c r="C143" i="15"/>
  <c r="H266" i="15"/>
  <c r="I266" i="15"/>
  <c r="H108" i="15"/>
  <c r="I108" i="15"/>
  <c r="I140" i="15"/>
  <c r="H140" i="15"/>
  <c r="C173" i="15"/>
  <c r="B172" i="15"/>
  <c r="H234" i="15"/>
  <c r="I234" i="15"/>
  <c r="D77" i="15"/>
  <c r="G77" i="15" s="1"/>
  <c r="F77" i="15"/>
  <c r="D202" i="15"/>
  <c r="G202" i="15" s="1"/>
  <c r="F202" i="15"/>
  <c r="I296" i="15"/>
  <c r="H296" i="15"/>
  <c r="C79" i="15"/>
  <c r="B78" i="15"/>
  <c r="B298" i="15"/>
  <c r="C299" i="15"/>
  <c r="C204" i="15"/>
  <c r="B203" i="15"/>
  <c r="D235" i="15"/>
  <c r="G235" i="15" s="1"/>
  <c r="F235" i="15"/>
  <c r="D360" i="15"/>
  <c r="G360" i="15" s="1"/>
  <c r="F360" i="15"/>
  <c r="D329" i="15"/>
  <c r="G329" i="15" s="1"/>
  <c r="F329" i="15"/>
  <c r="D15" i="15"/>
  <c r="G15" i="15" s="1"/>
  <c r="F15" i="15"/>
  <c r="D267" i="15"/>
  <c r="G267" i="15" s="1"/>
  <c r="F267" i="15"/>
  <c r="C49" i="15"/>
  <c r="B48" i="15"/>
  <c r="C237" i="15"/>
  <c r="B236" i="15"/>
  <c r="C362" i="15"/>
  <c r="B361" i="15"/>
  <c r="B330" i="15"/>
  <c r="C331" i="15"/>
  <c r="B16" i="15"/>
  <c r="F16" i="15" s="1"/>
  <c r="C17" i="15"/>
  <c r="C269" i="15"/>
  <c r="B268" i="15"/>
  <c r="C111" i="15"/>
  <c r="B110" i="15"/>
  <c r="D141" i="15"/>
  <c r="G141" i="15" s="1"/>
  <c r="F141" i="15"/>
  <c r="F140" i="21" l="1"/>
  <c r="F205" i="21"/>
  <c r="G108" i="16"/>
  <c r="I108" i="16" s="1"/>
  <c r="I202" i="20"/>
  <c r="H328" i="22"/>
  <c r="G171" i="17"/>
  <c r="I171" i="17" s="1"/>
  <c r="I14" i="18"/>
  <c r="I14" i="19"/>
  <c r="I15" i="22"/>
  <c r="H14" i="16"/>
  <c r="H15" i="21"/>
  <c r="F298" i="17"/>
  <c r="D298" i="17"/>
  <c r="G298" i="17" s="1"/>
  <c r="H297" i="17"/>
  <c r="I297" i="17"/>
  <c r="B299" i="17"/>
  <c r="C300" i="17"/>
  <c r="C17" i="19"/>
  <c r="B16" i="19"/>
  <c r="F16" i="19" s="1"/>
  <c r="F268" i="20"/>
  <c r="D268" i="20"/>
  <c r="G268" i="20" s="1"/>
  <c r="F236" i="19"/>
  <c r="D236" i="19"/>
  <c r="G236" i="19" s="1"/>
  <c r="D15" i="19"/>
  <c r="G15" i="19" s="1"/>
  <c r="F15" i="19"/>
  <c r="I235" i="19"/>
  <c r="H235" i="19"/>
  <c r="B17" i="21"/>
  <c r="F17" i="21" s="1"/>
  <c r="C18" i="21"/>
  <c r="C270" i="20"/>
  <c r="B269" i="20"/>
  <c r="B237" i="19"/>
  <c r="C238" i="19"/>
  <c r="C17" i="16"/>
  <c r="B16" i="16"/>
  <c r="F16" i="16" s="1"/>
  <c r="F15" i="16"/>
  <c r="D15" i="16"/>
  <c r="G15" i="16" s="1"/>
  <c r="B269" i="21"/>
  <c r="C270" i="21"/>
  <c r="I267" i="21"/>
  <c r="H267" i="21"/>
  <c r="I267" i="20"/>
  <c r="H267" i="20"/>
  <c r="F268" i="21"/>
  <c r="D268" i="21"/>
  <c r="G268" i="21" s="1"/>
  <c r="H14" i="19"/>
  <c r="C300" i="22"/>
  <c r="B299" i="22"/>
  <c r="C112" i="22"/>
  <c r="B111" i="22"/>
  <c r="I234" i="22"/>
  <c r="H234" i="22"/>
  <c r="I139" i="22"/>
  <c r="H139" i="22"/>
  <c r="C50" i="22"/>
  <c r="B49" i="22"/>
  <c r="C80" i="22"/>
  <c r="B79" i="22"/>
  <c r="F203" i="22"/>
  <c r="D203" i="22"/>
  <c r="G203" i="22" s="1"/>
  <c r="I360" i="22"/>
  <c r="H360" i="22"/>
  <c r="I77" i="22"/>
  <c r="H77" i="22"/>
  <c r="C333" i="22"/>
  <c r="B332" i="22"/>
  <c r="F235" i="22"/>
  <c r="D235" i="22"/>
  <c r="G235" i="22" s="1"/>
  <c r="F140" i="22"/>
  <c r="D140" i="22"/>
  <c r="G140" i="22" s="1"/>
  <c r="D172" i="22"/>
  <c r="G172" i="22" s="1"/>
  <c r="F172" i="22"/>
  <c r="F268" i="22"/>
  <c r="D268" i="22"/>
  <c r="G268" i="22" s="1"/>
  <c r="C363" i="22"/>
  <c r="B362" i="22"/>
  <c r="C237" i="22"/>
  <c r="B236" i="22"/>
  <c r="C142" i="22"/>
  <c r="B141" i="22"/>
  <c r="B173" i="22"/>
  <c r="C174" i="22"/>
  <c r="I297" i="22"/>
  <c r="H297" i="22"/>
  <c r="I109" i="22"/>
  <c r="H109" i="22"/>
  <c r="H171" i="22"/>
  <c r="I171" i="22"/>
  <c r="C270" i="22"/>
  <c r="B269" i="22"/>
  <c r="F361" i="22"/>
  <c r="D361" i="22"/>
  <c r="G361" i="22" s="1"/>
  <c r="H330" i="22"/>
  <c r="I330" i="22"/>
  <c r="I267" i="22"/>
  <c r="H267" i="22"/>
  <c r="I47" i="22"/>
  <c r="H47" i="22"/>
  <c r="I202" i="22"/>
  <c r="H202" i="22"/>
  <c r="F298" i="22"/>
  <c r="D298" i="22"/>
  <c r="G298" i="22" s="1"/>
  <c r="F110" i="22"/>
  <c r="D110" i="22"/>
  <c r="G110" i="22" s="1"/>
  <c r="C19" i="22"/>
  <c r="B18" i="22"/>
  <c r="F48" i="22"/>
  <c r="D48" i="22"/>
  <c r="G48" i="22" s="1"/>
  <c r="F78" i="22"/>
  <c r="D78" i="22"/>
  <c r="G78" i="22" s="1"/>
  <c r="C205" i="22"/>
  <c r="B204" i="22"/>
  <c r="D331" i="22"/>
  <c r="G331" i="22" s="1"/>
  <c r="F331" i="22"/>
  <c r="C208" i="21"/>
  <c r="B207" i="21"/>
  <c r="C174" i="21"/>
  <c r="B173" i="21"/>
  <c r="C363" i="21"/>
  <c r="B362" i="21"/>
  <c r="I205" i="21"/>
  <c r="H205" i="21"/>
  <c r="I329" i="21"/>
  <c r="H329" i="21"/>
  <c r="I46" i="21"/>
  <c r="H46" i="21"/>
  <c r="F141" i="21"/>
  <c r="D141" i="21"/>
  <c r="G141" i="21" s="1"/>
  <c r="F236" i="21"/>
  <c r="D236" i="21"/>
  <c r="G236" i="21" s="1"/>
  <c r="F47" i="21"/>
  <c r="D47" i="21"/>
  <c r="G47" i="21" s="1"/>
  <c r="C332" i="21"/>
  <c r="B331" i="21"/>
  <c r="C111" i="21"/>
  <c r="B110" i="21"/>
  <c r="C300" i="21"/>
  <c r="B299" i="21"/>
  <c r="C79" i="21"/>
  <c r="B78" i="21"/>
  <c r="D330" i="21"/>
  <c r="G330" i="21" s="1"/>
  <c r="F330" i="21"/>
  <c r="F109" i="21"/>
  <c r="D109" i="21"/>
  <c r="G109" i="21" s="1"/>
  <c r="I235" i="21"/>
  <c r="H235" i="21"/>
  <c r="I360" i="21"/>
  <c r="H360" i="21"/>
  <c r="I76" i="21"/>
  <c r="H76" i="21"/>
  <c r="I171" i="21"/>
  <c r="H171" i="21"/>
  <c r="I108" i="21"/>
  <c r="H108" i="21"/>
  <c r="F298" i="21"/>
  <c r="D298" i="21"/>
  <c r="G298" i="21" s="1"/>
  <c r="F77" i="21"/>
  <c r="D77" i="21"/>
  <c r="G77" i="21" s="1"/>
  <c r="I297" i="21"/>
  <c r="H297" i="21"/>
  <c r="I140" i="21"/>
  <c r="H140" i="21"/>
  <c r="F206" i="21"/>
  <c r="D206" i="21"/>
  <c r="G206" i="21" s="1"/>
  <c r="F172" i="21"/>
  <c r="D172" i="21"/>
  <c r="G172" i="21" s="1"/>
  <c r="F361" i="21"/>
  <c r="D361" i="21"/>
  <c r="G361" i="21" s="1"/>
  <c r="C143" i="21"/>
  <c r="B142" i="21"/>
  <c r="C238" i="21"/>
  <c r="B237" i="21"/>
  <c r="C49" i="21"/>
  <c r="B48" i="21"/>
  <c r="F141" i="20"/>
  <c r="D141" i="20"/>
  <c r="G141" i="20" s="1"/>
  <c r="I235" i="20"/>
  <c r="H235" i="20"/>
  <c r="I140" i="20"/>
  <c r="H140" i="20"/>
  <c r="F236" i="20"/>
  <c r="D236" i="20"/>
  <c r="G236" i="20" s="1"/>
  <c r="I108" i="20"/>
  <c r="H108" i="20"/>
  <c r="C363" i="20"/>
  <c r="B362" i="20"/>
  <c r="C208" i="20"/>
  <c r="B207" i="20"/>
  <c r="I46" i="20"/>
  <c r="H46" i="20"/>
  <c r="I171" i="20"/>
  <c r="H171" i="20"/>
  <c r="I205" i="20"/>
  <c r="H205" i="20"/>
  <c r="F47" i="20"/>
  <c r="D47" i="20"/>
  <c r="G47" i="20" s="1"/>
  <c r="C300" i="20"/>
  <c r="B299" i="20"/>
  <c r="C111" i="20"/>
  <c r="B110" i="20"/>
  <c r="F18" i="20"/>
  <c r="D18" i="20"/>
  <c r="G18" i="20" s="1"/>
  <c r="C332" i="20"/>
  <c r="B331" i="20"/>
  <c r="F172" i="20"/>
  <c r="D172" i="20"/>
  <c r="G172" i="20" s="1"/>
  <c r="C79" i="20"/>
  <c r="B78" i="20"/>
  <c r="F298" i="20"/>
  <c r="D298" i="20"/>
  <c r="G298" i="20" s="1"/>
  <c r="F109" i="20"/>
  <c r="D109" i="20"/>
  <c r="G109" i="20" s="1"/>
  <c r="C20" i="20"/>
  <c r="B19" i="20"/>
  <c r="I297" i="20"/>
  <c r="H297" i="20"/>
  <c r="D330" i="20"/>
  <c r="G330" i="20" s="1"/>
  <c r="F330" i="20"/>
  <c r="C174" i="20"/>
  <c r="B173" i="20"/>
  <c r="F77" i="20"/>
  <c r="D77" i="20"/>
  <c r="G77" i="20" s="1"/>
  <c r="I360" i="20"/>
  <c r="H360" i="20"/>
  <c r="I329" i="20"/>
  <c r="H329" i="20"/>
  <c r="I76" i="20"/>
  <c r="H76" i="20"/>
  <c r="C143" i="20"/>
  <c r="B142" i="20"/>
  <c r="C238" i="20"/>
  <c r="B237" i="20"/>
  <c r="F361" i="20"/>
  <c r="D361" i="20"/>
  <c r="G361" i="20" s="1"/>
  <c r="F206" i="20"/>
  <c r="D206" i="20"/>
  <c r="G206" i="20" s="1"/>
  <c r="C49" i="20"/>
  <c r="B48" i="20"/>
  <c r="C270" i="19"/>
  <c r="B269" i="19"/>
  <c r="C50" i="19"/>
  <c r="B49" i="19"/>
  <c r="C332" i="19"/>
  <c r="B331" i="19"/>
  <c r="F141" i="19"/>
  <c r="D141" i="19"/>
  <c r="G141" i="19" s="1"/>
  <c r="C302" i="19"/>
  <c r="B301" i="19"/>
  <c r="H109" i="19"/>
  <c r="I109" i="19"/>
  <c r="C364" i="19"/>
  <c r="B363" i="19"/>
  <c r="F268" i="19"/>
  <c r="D268" i="19"/>
  <c r="G268" i="19" s="1"/>
  <c r="D48" i="19"/>
  <c r="G48" i="19" s="1"/>
  <c r="F48" i="19"/>
  <c r="F330" i="19"/>
  <c r="D330" i="19"/>
  <c r="G330" i="19" s="1"/>
  <c r="H361" i="19"/>
  <c r="I361" i="19"/>
  <c r="C143" i="19"/>
  <c r="B142" i="19"/>
  <c r="F300" i="19"/>
  <c r="D300" i="19"/>
  <c r="G300" i="19" s="1"/>
  <c r="I76" i="19"/>
  <c r="H76" i="19"/>
  <c r="D362" i="19"/>
  <c r="G362" i="19" s="1"/>
  <c r="F362" i="19"/>
  <c r="I203" i="19"/>
  <c r="H203" i="19"/>
  <c r="I140" i="19"/>
  <c r="H140" i="19"/>
  <c r="I299" i="19"/>
  <c r="H299" i="19"/>
  <c r="F77" i="19"/>
  <c r="D77" i="19"/>
  <c r="G77" i="19" s="1"/>
  <c r="B111" i="19"/>
  <c r="C112" i="19"/>
  <c r="F204" i="19"/>
  <c r="D204" i="19"/>
  <c r="G204" i="19" s="1"/>
  <c r="C176" i="19"/>
  <c r="B175" i="19"/>
  <c r="H47" i="19"/>
  <c r="I47" i="19"/>
  <c r="I329" i="19"/>
  <c r="H329" i="19"/>
  <c r="I267" i="19"/>
  <c r="H267" i="19"/>
  <c r="C79" i="19"/>
  <c r="B78" i="19"/>
  <c r="D110" i="19"/>
  <c r="G110" i="19" s="1"/>
  <c r="F110" i="19"/>
  <c r="C206" i="19"/>
  <c r="B205" i="19"/>
  <c r="F174" i="19"/>
  <c r="D174" i="19"/>
  <c r="G174" i="19" s="1"/>
  <c r="I173" i="19"/>
  <c r="H173" i="19"/>
  <c r="D267" i="18"/>
  <c r="G267" i="18" s="1"/>
  <c r="F267" i="18"/>
  <c r="H110" i="18"/>
  <c r="I110" i="18"/>
  <c r="C113" i="18"/>
  <c r="B112" i="18"/>
  <c r="F361" i="18"/>
  <c r="D361" i="18"/>
  <c r="G361" i="18" s="1"/>
  <c r="I77" i="18"/>
  <c r="H77" i="18"/>
  <c r="I360" i="18"/>
  <c r="H360" i="18"/>
  <c r="D204" i="18"/>
  <c r="G204" i="18" s="1"/>
  <c r="F204" i="18"/>
  <c r="I171" i="18"/>
  <c r="H171" i="18"/>
  <c r="H203" i="18"/>
  <c r="I203" i="18"/>
  <c r="C301" i="18"/>
  <c r="B300" i="18"/>
  <c r="D49" i="18"/>
  <c r="G49" i="18" s="1"/>
  <c r="F49" i="18"/>
  <c r="C334" i="18"/>
  <c r="B333" i="18"/>
  <c r="F172" i="18"/>
  <c r="D172" i="18"/>
  <c r="G172" i="18" s="1"/>
  <c r="D237" i="18"/>
  <c r="G237" i="18" s="1"/>
  <c r="F237" i="18"/>
  <c r="F15" i="18"/>
  <c r="D15" i="18"/>
  <c r="G15" i="18" s="1"/>
  <c r="D111" i="18"/>
  <c r="G111" i="18" s="1"/>
  <c r="F111" i="18"/>
  <c r="F78" i="18"/>
  <c r="D78" i="18"/>
  <c r="G78" i="18" s="1"/>
  <c r="C363" i="18"/>
  <c r="B362" i="18"/>
  <c r="C144" i="18"/>
  <c r="B143" i="18"/>
  <c r="C206" i="18"/>
  <c r="B205" i="18"/>
  <c r="B268" i="18"/>
  <c r="C269" i="18"/>
  <c r="C80" i="18"/>
  <c r="B79" i="18"/>
  <c r="D142" i="18"/>
  <c r="G142" i="18" s="1"/>
  <c r="F142" i="18"/>
  <c r="H141" i="18"/>
  <c r="I141" i="18"/>
  <c r="I331" i="18"/>
  <c r="H331" i="18"/>
  <c r="F299" i="18"/>
  <c r="D299" i="18"/>
  <c r="G299" i="18" s="1"/>
  <c r="C51" i="18"/>
  <c r="B50" i="18"/>
  <c r="H266" i="18"/>
  <c r="I266" i="18"/>
  <c r="F332" i="18"/>
  <c r="D332" i="18"/>
  <c r="G332" i="18" s="1"/>
  <c r="I298" i="18"/>
  <c r="H298" i="18"/>
  <c r="H48" i="18"/>
  <c r="I48" i="18"/>
  <c r="C174" i="18"/>
  <c r="B173" i="18"/>
  <c r="C239" i="18"/>
  <c r="B238" i="18"/>
  <c r="B16" i="18"/>
  <c r="F16" i="18" s="1"/>
  <c r="C17" i="18"/>
  <c r="H236" i="18"/>
  <c r="I236" i="18"/>
  <c r="I360" i="17"/>
  <c r="H360" i="17"/>
  <c r="C79" i="17"/>
  <c r="B78" i="17"/>
  <c r="C271" i="17"/>
  <c r="B270" i="17"/>
  <c r="I76" i="17"/>
  <c r="H76" i="17"/>
  <c r="I329" i="17"/>
  <c r="H329" i="17"/>
  <c r="H268" i="17"/>
  <c r="I268" i="17"/>
  <c r="C332" i="17"/>
  <c r="B331" i="17"/>
  <c r="F235" i="17"/>
  <c r="D235" i="17"/>
  <c r="G235" i="17" s="1"/>
  <c r="F140" i="17"/>
  <c r="D140" i="17"/>
  <c r="G140" i="17" s="1"/>
  <c r="C363" i="17"/>
  <c r="B362" i="17"/>
  <c r="D111" i="17"/>
  <c r="G111" i="17" s="1"/>
  <c r="F111" i="17"/>
  <c r="D203" i="17"/>
  <c r="G203" i="17" s="1"/>
  <c r="F203" i="17"/>
  <c r="D173" i="17"/>
  <c r="G173" i="17" s="1"/>
  <c r="F173" i="17"/>
  <c r="H202" i="17"/>
  <c r="I202" i="17"/>
  <c r="F47" i="17"/>
  <c r="D47" i="17"/>
  <c r="G47" i="17" s="1"/>
  <c r="I139" i="17"/>
  <c r="H139" i="17"/>
  <c r="H110" i="17"/>
  <c r="I110" i="17"/>
  <c r="C49" i="17"/>
  <c r="B48" i="17"/>
  <c r="H172" i="17"/>
  <c r="I172" i="17"/>
  <c r="I234" i="17"/>
  <c r="H234" i="17"/>
  <c r="C19" i="17"/>
  <c r="B18" i="17"/>
  <c r="C175" i="17"/>
  <c r="B174" i="17"/>
  <c r="F330" i="17"/>
  <c r="D330" i="17"/>
  <c r="G330" i="17" s="1"/>
  <c r="C237" i="17"/>
  <c r="B236" i="17"/>
  <c r="C142" i="17"/>
  <c r="B141" i="17"/>
  <c r="F361" i="17"/>
  <c r="D361" i="17"/>
  <c r="G361" i="17" s="1"/>
  <c r="B112" i="17"/>
  <c r="C113" i="17"/>
  <c r="B204" i="17"/>
  <c r="C205" i="17"/>
  <c r="I46" i="17"/>
  <c r="H46" i="17"/>
  <c r="F77" i="17"/>
  <c r="D77" i="17"/>
  <c r="G77" i="17" s="1"/>
  <c r="D269" i="17"/>
  <c r="G269" i="17" s="1"/>
  <c r="F269" i="17"/>
  <c r="F268" i="16"/>
  <c r="D268" i="16"/>
  <c r="G268" i="16" s="1"/>
  <c r="B331" i="16"/>
  <c r="C332" i="16"/>
  <c r="F140" i="16"/>
  <c r="D140" i="16"/>
  <c r="G140" i="16" s="1"/>
  <c r="F203" i="16"/>
  <c r="D203" i="16"/>
  <c r="G203" i="16" s="1"/>
  <c r="F172" i="16"/>
  <c r="D172" i="16"/>
  <c r="G172" i="16" s="1"/>
  <c r="C270" i="16"/>
  <c r="B269" i="16"/>
  <c r="D330" i="16"/>
  <c r="G330" i="16" s="1"/>
  <c r="F330" i="16"/>
  <c r="C142" i="16"/>
  <c r="B141" i="16"/>
  <c r="I76" i="16"/>
  <c r="H76" i="16"/>
  <c r="I267" i="16"/>
  <c r="H267" i="16"/>
  <c r="I48" i="16"/>
  <c r="H48" i="16"/>
  <c r="C79" i="16"/>
  <c r="B78" i="16"/>
  <c r="C174" i="16"/>
  <c r="B173" i="16"/>
  <c r="I360" i="16"/>
  <c r="H360" i="16"/>
  <c r="F299" i="16"/>
  <c r="D299" i="16"/>
  <c r="G299" i="16" s="1"/>
  <c r="C51" i="16"/>
  <c r="B50" i="16"/>
  <c r="D111" i="16"/>
  <c r="G111" i="16" s="1"/>
  <c r="F111" i="16"/>
  <c r="F236" i="16"/>
  <c r="D236" i="16"/>
  <c r="G236" i="16" s="1"/>
  <c r="F361" i="16"/>
  <c r="D361" i="16"/>
  <c r="G361" i="16" s="1"/>
  <c r="I110" i="16"/>
  <c r="H110" i="16"/>
  <c r="F77" i="16"/>
  <c r="D77" i="16"/>
  <c r="G77" i="16" s="1"/>
  <c r="H329" i="16"/>
  <c r="I329" i="16"/>
  <c r="C205" i="16"/>
  <c r="B204" i="16"/>
  <c r="C301" i="16"/>
  <c r="B300" i="16"/>
  <c r="F49" i="16"/>
  <c r="D49" i="16"/>
  <c r="G49" i="16" s="1"/>
  <c r="B112" i="16"/>
  <c r="C113" i="16"/>
  <c r="C238" i="16"/>
  <c r="B237" i="16"/>
  <c r="I139" i="16"/>
  <c r="H139" i="16"/>
  <c r="I235" i="16"/>
  <c r="H235" i="16"/>
  <c r="I298" i="16"/>
  <c r="H298" i="16"/>
  <c r="I202" i="16"/>
  <c r="H202" i="16"/>
  <c r="C363" i="16"/>
  <c r="B362" i="16"/>
  <c r="I171" i="16"/>
  <c r="H171" i="16"/>
  <c r="F268" i="15"/>
  <c r="D268" i="15"/>
  <c r="G268" i="15" s="1"/>
  <c r="F236" i="15"/>
  <c r="D236" i="15"/>
  <c r="G236" i="15" s="1"/>
  <c r="C300" i="15"/>
  <c r="B299" i="15"/>
  <c r="D172" i="15"/>
  <c r="G172" i="15" s="1"/>
  <c r="F172" i="15"/>
  <c r="B143" i="15"/>
  <c r="C144" i="15"/>
  <c r="H141" i="15"/>
  <c r="I141" i="15"/>
  <c r="C270" i="15"/>
  <c r="B269" i="15"/>
  <c r="F330" i="15"/>
  <c r="D330" i="15"/>
  <c r="G330" i="15" s="1"/>
  <c r="C238" i="15"/>
  <c r="B237" i="15"/>
  <c r="I267" i="15"/>
  <c r="H267" i="15"/>
  <c r="I329" i="15"/>
  <c r="H329" i="15"/>
  <c r="I235" i="15"/>
  <c r="H235" i="15"/>
  <c r="F298" i="15"/>
  <c r="D298" i="15"/>
  <c r="G298" i="15" s="1"/>
  <c r="I77" i="15"/>
  <c r="H77" i="15"/>
  <c r="C174" i="15"/>
  <c r="B173" i="15"/>
  <c r="D142" i="15"/>
  <c r="G142" i="15" s="1"/>
  <c r="F142" i="15"/>
  <c r="I47" i="15"/>
  <c r="H47" i="15"/>
  <c r="F110" i="15"/>
  <c r="D110" i="15"/>
  <c r="G110" i="15" s="1"/>
  <c r="C18" i="15"/>
  <c r="B17" i="15"/>
  <c r="F17" i="15" s="1"/>
  <c r="F361" i="15"/>
  <c r="D361" i="15"/>
  <c r="G361" i="15" s="1"/>
  <c r="F48" i="15"/>
  <c r="F203" i="15"/>
  <c r="D203" i="15"/>
  <c r="G203" i="15" s="1"/>
  <c r="F78" i="15"/>
  <c r="D78" i="15"/>
  <c r="G78" i="15" s="1"/>
  <c r="C332" i="15"/>
  <c r="B331" i="15"/>
  <c r="C112" i="15"/>
  <c r="B111" i="15"/>
  <c r="C363" i="15"/>
  <c r="B362" i="15"/>
  <c r="C50" i="15"/>
  <c r="B49" i="15"/>
  <c r="I15" i="15"/>
  <c r="H15" i="15"/>
  <c r="I360" i="15"/>
  <c r="H360" i="15"/>
  <c r="C205" i="15"/>
  <c r="B204" i="15"/>
  <c r="C80" i="15"/>
  <c r="B79" i="15"/>
  <c r="I202" i="15"/>
  <c r="H202" i="15"/>
  <c r="I109" i="15"/>
  <c r="H109" i="15"/>
  <c r="H171" i="15"/>
  <c r="I171" i="15"/>
  <c r="H297" i="15"/>
  <c r="I297" i="15"/>
  <c r="C358" i="4"/>
  <c r="C359" i="4" s="1"/>
  <c r="C360" i="4" s="1"/>
  <c r="C361" i="4" s="1"/>
  <c r="C362" i="4" s="1"/>
  <c r="C363" i="4" s="1"/>
  <c r="C364" i="4" s="1"/>
  <c r="C365" i="4" s="1"/>
  <c r="C366" i="4" s="1"/>
  <c r="C367" i="4" s="1"/>
  <c r="C368" i="4" s="1"/>
  <c r="C369" i="4" s="1"/>
  <c r="C370" i="4" s="1"/>
  <c r="C371" i="4" s="1"/>
  <c r="C372" i="4" s="1"/>
  <c r="C373" i="4" s="1"/>
  <c r="C374" i="4" s="1"/>
  <c r="C375" i="4" s="1"/>
  <c r="C376" i="4" s="1"/>
  <c r="C377" i="4" s="1"/>
  <c r="C378" i="4" s="1"/>
  <c r="C379" i="4" s="1"/>
  <c r="C380" i="4" s="1"/>
  <c r="C381" i="4" s="1"/>
  <c r="C382" i="4" s="1"/>
  <c r="C383" i="4" s="1"/>
  <c r="C384" i="4" s="1"/>
  <c r="C385" i="4" s="1"/>
  <c r="C386" i="4" s="1"/>
  <c r="C387" i="4" s="1"/>
  <c r="C388" i="4" s="1"/>
  <c r="C327" i="4"/>
  <c r="C328" i="4" s="1"/>
  <c r="C329" i="4" s="1"/>
  <c r="C330" i="4" s="1"/>
  <c r="C331" i="4" s="1"/>
  <c r="C332" i="4" s="1"/>
  <c r="C333" i="4" s="1"/>
  <c r="C334" i="4" s="1"/>
  <c r="C335" i="4" s="1"/>
  <c r="C336" i="4" s="1"/>
  <c r="C337" i="4" s="1"/>
  <c r="C338" i="4" s="1"/>
  <c r="C339" i="4" s="1"/>
  <c r="C340" i="4" s="1"/>
  <c r="C341" i="4" s="1"/>
  <c r="C342" i="4" s="1"/>
  <c r="C343" i="4" s="1"/>
  <c r="C344" i="4" s="1"/>
  <c r="C345" i="4" s="1"/>
  <c r="C346" i="4" s="1"/>
  <c r="C347" i="4" s="1"/>
  <c r="C348" i="4" s="1"/>
  <c r="C349" i="4" s="1"/>
  <c r="C350" i="4" s="1"/>
  <c r="C351" i="4" s="1"/>
  <c r="C352" i="4" s="1"/>
  <c r="C353" i="4" s="1"/>
  <c r="C354" i="4" s="1"/>
  <c r="C355" i="4" s="1"/>
  <c r="C356" i="4" s="1"/>
  <c r="C295" i="4"/>
  <c r="C296" i="4" s="1"/>
  <c r="C297" i="4" s="1"/>
  <c r="C298" i="4" s="1"/>
  <c r="C299" i="4" s="1"/>
  <c r="C300" i="4" s="1"/>
  <c r="C301" i="4" s="1"/>
  <c r="C302" i="4" s="1"/>
  <c r="C303" i="4" s="1"/>
  <c r="C304" i="4" s="1"/>
  <c r="C305" i="4" s="1"/>
  <c r="C306" i="4" s="1"/>
  <c r="C307" i="4" s="1"/>
  <c r="C308" i="4" s="1"/>
  <c r="C309" i="4" s="1"/>
  <c r="C310" i="4" s="1"/>
  <c r="C311" i="4" s="1"/>
  <c r="C312" i="4" s="1"/>
  <c r="C313" i="4" s="1"/>
  <c r="C314" i="4" s="1"/>
  <c r="C315" i="4" s="1"/>
  <c r="C316" i="4" s="1"/>
  <c r="C317" i="4" s="1"/>
  <c r="C318" i="4" s="1"/>
  <c r="C319" i="4" s="1"/>
  <c r="C320" i="4" s="1"/>
  <c r="C321" i="4" s="1"/>
  <c r="C322" i="4" s="1"/>
  <c r="C323" i="4" s="1"/>
  <c r="C324" i="4" s="1"/>
  <c r="C325" i="4" s="1"/>
  <c r="C264" i="4"/>
  <c r="C265" i="4" s="1"/>
  <c r="C266" i="4" s="1"/>
  <c r="C267" i="4" s="1"/>
  <c r="C268" i="4" s="1"/>
  <c r="C269" i="4" s="1"/>
  <c r="C270" i="4" s="1"/>
  <c r="C271" i="4" s="1"/>
  <c r="C272" i="4" s="1"/>
  <c r="C273" i="4" s="1"/>
  <c r="C274" i="4" s="1"/>
  <c r="C275" i="4" s="1"/>
  <c r="C276" i="4" s="1"/>
  <c r="C277" i="4" s="1"/>
  <c r="C278" i="4" s="1"/>
  <c r="C279" i="4" s="1"/>
  <c r="C280" i="4" s="1"/>
  <c r="C281" i="4" s="1"/>
  <c r="C282" i="4" s="1"/>
  <c r="C283" i="4" s="1"/>
  <c r="C284" i="4" s="1"/>
  <c r="C285" i="4" s="1"/>
  <c r="C286" i="4" s="1"/>
  <c r="C287" i="4" s="1"/>
  <c r="C288" i="4" s="1"/>
  <c r="C289" i="4" s="1"/>
  <c r="C290" i="4" s="1"/>
  <c r="C291" i="4" s="1"/>
  <c r="C292" i="4" s="1"/>
  <c r="C293" i="4" s="1"/>
  <c r="C232" i="4"/>
  <c r="C233" i="4" s="1"/>
  <c r="C234" i="4" s="1"/>
  <c r="C235" i="4" s="1"/>
  <c r="C236" i="4" s="1"/>
  <c r="C237" i="4" s="1"/>
  <c r="C238" i="4" s="1"/>
  <c r="C239" i="4" s="1"/>
  <c r="C240" i="4" s="1"/>
  <c r="C241" i="4" s="1"/>
  <c r="C242" i="4" s="1"/>
  <c r="C243" i="4" s="1"/>
  <c r="C244" i="4" s="1"/>
  <c r="C245" i="4" s="1"/>
  <c r="C246" i="4" s="1"/>
  <c r="C247" i="4" s="1"/>
  <c r="C248" i="4" s="1"/>
  <c r="C249" i="4" s="1"/>
  <c r="C250" i="4" s="1"/>
  <c r="C251" i="4" s="1"/>
  <c r="C252" i="4" s="1"/>
  <c r="C253" i="4" s="1"/>
  <c r="C254" i="4" s="1"/>
  <c r="C255" i="4" s="1"/>
  <c r="C256" i="4" s="1"/>
  <c r="C257" i="4" s="1"/>
  <c r="C258" i="4" s="1"/>
  <c r="C259" i="4" s="1"/>
  <c r="C260" i="4" s="1"/>
  <c r="C261" i="4" s="1"/>
  <c r="C262" i="4" s="1"/>
  <c r="C200" i="4"/>
  <c r="C201" i="4" s="1"/>
  <c r="C202" i="4" s="1"/>
  <c r="C203" i="4" s="1"/>
  <c r="C204" i="4" s="1"/>
  <c r="C205" i="4" s="1"/>
  <c r="C206" i="4" s="1"/>
  <c r="C207" i="4" s="1"/>
  <c r="C208" i="4" s="1"/>
  <c r="C209" i="4" s="1"/>
  <c r="C210" i="4" s="1"/>
  <c r="C211" i="4" s="1"/>
  <c r="C212" i="4" s="1"/>
  <c r="C213" i="4" s="1"/>
  <c r="C214" i="4" s="1"/>
  <c r="C215" i="4" s="1"/>
  <c r="C216" i="4" s="1"/>
  <c r="C217" i="4" s="1"/>
  <c r="C218" i="4" s="1"/>
  <c r="C219" i="4" s="1"/>
  <c r="C220" i="4" s="1"/>
  <c r="C221" i="4" s="1"/>
  <c r="C222" i="4" s="1"/>
  <c r="C223" i="4" s="1"/>
  <c r="C224" i="4" s="1"/>
  <c r="C225" i="4" s="1"/>
  <c r="C226" i="4" s="1"/>
  <c r="C227" i="4" s="1"/>
  <c r="C228" i="4" s="1"/>
  <c r="C229" i="4" s="1"/>
  <c r="C230" i="4" s="1"/>
  <c r="C169" i="4"/>
  <c r="C170" i="4" s="1"/>
  <c r="C171" i="4" s="1"/>
  <c r="C172" i="4" s="1"/>
  <c r="C173" i="4" s="1"/>
  <c r="C174" i="4" s="1"/>
  <c r="C175" i="4" s="1"/>
  <c r="C176" i="4" s="1"/>
  <c r="C177" i="4" s="1"/>
  <c r="C178" i="4" s="1"/>
  <c r="C179" i="4" s="1"/>
  <c r="C180" i="4" s="1"/>
  <c r="C181" i="4" s="1"/>
  <c r="C182" i="4" s="1"/>
  <c r="C183" i="4" s="1"/>
  <c r="C184" i="4" s="1"/>
  <c r="C185" i="4" s="1"/>
  <c r="C186" i="4" s="1"/>
  <c r="C187" i="4" s="1"/>
  <c r="C188" i="4" s="1"/>
  <c r="C189" i="4" s="1"/>
  <c r="C190" i="4" s="1"/>
  <c r="C191" i="4" s="1"/>
  <c r="C192" i="4" s="1"/>
  <c r="C193" i="4" s="1"/>
  <c r="C194" i="4" s="1"/>
  <c r="C195" i="4" s="1"/>
  <c r="C196" i="4" s="1"/>
  <c r="C197" i="4" s="1"/>
  <c r="C198" i="4" s="1"/>
  <c r="C137" i="4"/>
  <c r="C138" i="4" s="1"/>
  <c r="C139" i="4" s="1"/>
  <c r="C140" i="4" s="1"/>
  <c r="C141" i="4" s="1"/>
  <c r="C142" i="4" s="1"/>
  <c r="C143" i="4" s="1"/>
  <c r="C144" i="4" s="1"/>
  <c r="C145" i="4" s="1"/>
  <c r="C146" i="4" s="1"/>
  <c r="C147" i="4" s="1"/>
  <c r="C148" i="4" s="1"/>
  <c r="C149" i="4" s="1"/>
  <c r="C150" i="4" s="1"/>
  <c r="C151" i="4" s="1"/>
  <c r="C152" i="4" s="1"/>
  <c r="C153" i="4" s="1"/>
  <c r="C154" i="4" s="1"/>
  <c r="C155" i="4" s="1"/>
  <c r="C156" i="4" s="1"/>
  <c r="C157" i="4" s="1"/>
  <c r="C158" i="4" s="1"/>
  <c r="C159" i="4" s="1"/>
  <c r="C160" i="4" s="1"/>
  <c r="C161" i="4" s="1"/>
  <c r="C162" i="4" s="1"/>
  <c r="C163" i="4" s="1"/>
  <c r="C164" i="4" s="1"/>
  <c r="C165" i="4" s="1"/>
  <c r="C166" i="4" s="1"/>
  <c r="C167" i="4" s="1"/>
  <c r="C106" i="4"/>
  <c r="C107" i="4" s="1"/>
  <c r="C108" i="4" s="1"/>
  <c r="C109" i="4" s="1"/>
  <c r="C110" i="4" s="1"/>
  <c r="C111" i="4" s="1"/>
  <c r="C112" i="4" s="1"/>
  <c r="C113" i="4" s="1"/>
  <c r="C114" i="4" s="1"/>
  <c r="C115" i="4" s="1"/>
  <c r="C116" i="4" s="1"/>
  <c r="C117" i="4" s="1"/>
  <c r="C118" i="4" s="1"/>
  <c r="C119" i="4" s="1"/>
  <c r="C120" i="4" s="1"/>
  <c r="C121" i="4" s="1"/>
  <c r="C122" i="4" s="1"/>
  <c r="C123" i="4" s="1"/>
  <c r="C124" i="4" s="1"/>
  <c r="C125" i="4" s="1"/>
  <c r="C126" i="4" s="1"/>
  <c r="C127" i="4" s="1"/>
  <c r="C128" i="4" s="1"/>
  <c r="C129" i="4" s="1"/>
  <c r="C130" i="4" s="1"/>
  <c r="C131" i="4" s="1"/>
  <c r="C132" i="4" s="1"/>
  <c r="C133" i="4" s="1"/>
  <c r="C134" i="4" s="1"/>
  <c r="C135" i="4" s="1"/>
  <c r="C74" i="4"/>
  <c r="C75" i="4" s="1"/>
  <c r="C76" i="4" s="1"/>
  <c r="C77" i="4" s="1"/>
  <c r="C78" i="4" s="1"/>
  <c r="C79" i="4" s="1"/>
  <c r="C80" i="4" s="1"/>
  <c r="C81" i="4" s="1"/>
  <c r="C82" i="4" s="1"/>
  <c r="C83" i="4" s="1"/>
  <c r="C84" i="4" s="1"/>
  <c r="C85" i="4" s="1"/>
  <c r="C86" i="4" s="1"/>
  <c r="C87" i="4" s="1"/>
  <c r="C88" i="4" s="1"/>
  <c r="C89" i="4" s="1"/>
  <c r="C90" i="4" s="1"/>
  <c r="C91" i="4" s="1"/>
  <c r="C92" i="4" s="1"/>
  <c r="C93" i="4" s="1"/>
  <c r="C94" i="4" s="1"/>
  <c r="C95" i="4" s="1"/>
  <c r="C96" i="4" s="1"/>
  <c r="C97" i="4" s="1"/>
  <c r="C98" i="4" s="1"/>
  <c r="C99" i="4" s="1"/>
  <c r="C100" i="4" s="1"/>
  <c r="C101" i="4" s="1"/>
  <c r="C102" i="4" s="1"/>
  <c r="C103" i="4" s="1"/>
  <c r="C104" i="4" s="1"/>
  <c r="C44" i="4"/>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12" i="4"/>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H171" i="17" l="1"/>
  <c r="H108" i="16"/>
  <c r="I14" i="16"/>
  <c r="H14" i="18"/>
  <c r="I15" i="21"/>
  <c r="I18" i="20"/>
  <c r="C301" i="17"/>
  <c r="B300" i="17"/>
  <c r="H298" i="17"/>
  <c r="I298" i="17"/>
  <c r="D299" i="17"/>
  <c r="G299" i="17" s="1"/>
  <c r="F299" i="17"/>
  <c r="I17" i="15"/>
  <c r="H17" i="15"/>
  <c r="H268" i="21"/>
  <c r="I268" i="21"/>
  <c r="B270" i="21"/>
  <c r="C271" i="21"/>
  <c r="C19" i="21"/>
  <c r="B18" i="21"/>
  <c r="H268" i="20"/>
  <c r="I268" i="20"/>
  <c r="D269" i="21"/>
  <c r="G269" i="21" s="1"/>
  <c r="F269" i="21"/>
  <c r="B17" i="16"/>
  <c r="F17" i="16" s="1"/>
  <c r="C18" i="16"/>
  <c r="H15" i="19"/>
  <c r="I15" i="19"/>
  <c r="H15" i="16"/>
  <c r="I15" i="16"/>
  <c r="C239" i="19"/>
  <c r="B238" i="19"/>
  <c r="F269" i="20"/>
  <c r="D269" i="20"/>
  <c r="G269" i="20" s="1"/>
  <c r="H236" i="19"/>
  <c r="I236" i="19"/>
  <c r="D237" i="19"/>
  <c r="G237" i="19" s="1"/>
  <c r="F237" i="19"/>
  <c r="B270" i="20"/>
  <c r="C271" i="20"/>
  <c r="B17" i="19"/>
  <c r="F17" i="19" s="1"/>
  <c r="C18" i="19"/>
  <c r="I331" i="22"/>
  <c r="H331" i="22"/>
  <c r="C20" i="22"/>
  <c r="B19" i="22"/>
  <c r="C271" i="22"/>
  <c r="B270" i="22"/>
  <c r="F173" i="22"/>
  <c r="D173" i="22"/>
  <c r="G173" i="22" s="1"/>
  <c r="C238" i="22"/>
  <c r="B237" i="22"/>
  <c r="C334" i="22"/>
  <c r="B333" i="22"/>
  <c r="D79" i="22"/>
  <c r="G79" i="22" s="1"/>
  <c r="F79" i="22"/>
  <c r="D111" i="22"/>
  <c r="G111" i="22" s="1"/>
  <c r="F111" i="22"/>
  <c r="D204" i="22"/>
  <c r="G204" i="22" s="1"/>
  <c r="F204" i="22"/>
  <c r="H48" i="22"/>
  <c r="I48" i="22"/>
  <c r="H110" i="22"/>
  <c r="I110" i="22"/>
  <c r="I361" i="22"/>
  <c r="H361" i="22"/>
  <c r="D141" i="22"/>
  <c r="G141" i="22" s="1"/>
  <c r="F141" i="22"/>
  <c r="F362" i="22"/>
  <c r="D362" i="22"/>
  <c r="G362" i="22" s="1"/>
  <c r="H235" i="22"/>
  <c r="I235" i="22"/>
  <c r="B80" i="22"/>
  <c r="C81" i="22"/>
  <c r="C113" i="22"/>
  <c r="B112" i="22"/>
  <c r="C206" i="22"/>
  <c r="B205" i="22"/>
  <c r="C143" i="22"/>
  <c r="B142" i="22"/>
  <c r="C364" i="22"/>
  <c r="B363" i="22"/>
  <c r="I172" i="22"/>
  <c r="H172" i="22"/>
  <c r="H203" i="22"/>
  <c r="I203" i="22"/>
  <c r="D49" i="22"/>
  <c r="G49" i="22" s="1"/>
  <c r="F49" i="22"/>
  <c r="D299" i="22"/>
  <c r="G299" i="22" s="1"/>
  <c r="F299" i="22"/>
  <c r="H78" i="22"/>
  <c r="I78" i="22"/>
  <c r="D18" i="22"/>
  <c r="G18" i="22" s="1"/>
  <c r="F18" i="22"/>
  <c r="H298" i="22"/>
  <c r="I298" i="22"/>
  <c r="D269" i="22"/>
  <c r="G269" i="22" s="1"/>
  <c r="F269" i="22"/>
  <c r="C175" i="22"/>
  <c r="B174" i="22"/>
  <c r="D236" i="22"/>
  <c r="G236" i="22" s="1"/>
  <c r="F236" i="22"/>
  <c r="H268" i="22"/>
  <c r="I268" i="22"/>
  <c r="H140" i="22"/>
  <c r="I140" i="22"/>
  <c r="F332" i="22"/>
  <c r="D332" i="22"/>
  <c r="G332" i="22" s="1"/>
  <c r="B50" i="22"/>
  <c r="C51" i="22"/>
  <c r="C301" i="22"/>
  <c r="B300" i="22"/>
  <c r="F237" i="21"/>
  <c r="D237" i="21"/>
  <c r="G237" i="21" s="1"/>
  <c r="I206" i="21"/>
  <c r="H206" i="21"/>
  <c r="H298" i="21"/>
  <c r="I298" i="21"/>
  <c r="I109" i="21"/>
  <c r="H109" i="21"/>
  <c r="D78" i="21"/>
  <c r="G78" i="21" s="1"/>
  <c r="F78" i="21"/>
  <c r="F110" i="21"/>
  <c r="D110" i="21"/>
  <c r="G110" i="21" s="1"/>
  <c r="H47" i="21"/>
  <c r="I47" i="21"/>
  <c r="H141" i="21"/>
  <c r="I141" i="21"/>
  <c r="D362" i="21"/>
  <c r="G362" i="21" s="1"/>
  <c r="F362" i="21"/>
  <c r="F173" i="21"/>
  <c r="D173" i="21"/>
  <c r="G173" i="21" s="1"/>
  <c r="B238" i="21"/>
  <c r="C239" i="21"/>
  <c r="C80" i="21"/>
  <c r="B79" i="21"/>
  <c r="C112" i="21"/>
  <c r="B111" i="21"/>
  <c r="C364" i="21"/>
  <c r="B363" i="21"/>
  <c r="C175" i="21"/>
  <c r="B174" i="21"/>
  <c r="F48" i="21"/>
  <c r="D48" i="21"/>
  <c r="G48" i="21" s="1"/>
  <c r="D142" i="21"/>
  <c r="G142" i="21" s="1"/>
  <c r="F142" i="21"/>
  <c r="I361" i="21"/>
  <c r="H361" i="21"/>
  <c r="I172" i="21"/>
  <c r="H172" i="21"/>
  <c r="H77" i="21"/>
  <c r="I77" i="21"/>
  <c r="F299" i="21"/>
  <c r="D299" i="21"/>
  <c r="G299" i="21" s="1"/>
  <c r="D331" i="21"/>
  <c r="G331" i="21" s="1"/>
  <c r="F331" i="21"/>
  <c r="H236" i="21"/>
  <c r="I236" i="21"/>
  <c r="F207" i="21"/>
  <c r="D207" i="21"/>
  <c r="G207" i="21" s="1"/>
  <c r="B49" i="21"/>
  <c r="C50" i="21"/>
  <c r="C144" i="21"/>
  <c r="B143" i="21"/>
  <c r="H330" i="21"/>
  <c r="I330" i="21"/>
  <c r="B300" i="21"/>
  <c r="C301" i="21"/>
  <c r="C333" i="21"/>
  <c r="B332" i="21"/>
  <c r="C209" i="21"/>
  <c r="B208" i="21"/>
  <c r="I206" i="20"/>
  <c r="H206" i="20"/>
  <c r="F237" i="20"/>
  <c r="D237" i="20"/>
  <c r="G237" i="20" s="1"/>
  <c r="D142" i="20"/>
  <c r="G142" i="20" s="1"/>
  <c r="F142" i="20"/>
  <c r="H77" i="20"/>
  <c r="I77" i="20"/>
  <c r="I109" i="20"/>
  <c r="H109" i="20"/>
  <c r="D78" i="20"/>
  <c r="G78" i="20" s="1"/>
  <c r="F78" i="20"/>
  <c r="D331" i="20"/>
  <c r="G331" i="20" s="1"/>
  <c r="F331" i="20"/>
  <c r="F110" i="20"/>
  <c r="D110" i="20"/>
  <c r="G110" i="20" s="1"/>
  <c r="H47" i="20"/>
  <c r="I47" i="20"/>
  <c r="F207" i="20"/>
  <c r="D207" i="20"/>
  <c r="G207" i="20" s="1"/>
  <c r="B238" i="20"/>
  <c r="C239" i="20"/>
  <c r="C144" i="20"/>
  <c r="B143" i="20"/>
  <c r="H330" i="20"/>
  <c r="I330" i="20"/>
  <c r="C80" i="20"/>
  <c r="B79" i="20"/>
  <c r="C333" i="20"/>
  <c r="B332" i="20"/>
  <c r="C112" i="20"/>
  <c r="B111" i="20"/>
  <c r="C209" i="20"/>
  <c r="B208" i="20"/>
  <c r="F48" i="20"/>
  <c r="D48" i="20"/>
  <c r="G48" i="20" s="1"/>
  <c r="I361" i="20"/>
  <c r="H361" i="20"/>
  <c r="F173" i="20"/>
  <c r="D173" i="20"/>
  <c r="G173" i="20" s="1"/>
  <c r="F19" i="20"/>
  <c r="D19" i="20"/>
  <c r="G19" i="20" s="1"/>
  <c r="H298" i="20"/>
  <c r="I298" i="20"/>
  <c r="I172" i="20"/>
  <c r="H172" i="20"/>
  <c r="F299" i="20"/>
  <c r="D299" i="20"/>
  <c r="G299" i="20" s="1"/>
  <c r="D362" i="20"/>
  <c r="G362" i="20" s="1"/>
  <c r="F362" i="20"/>
  <c r="H236" i="20"/>
  <c r="I236" i="20"/>
  <c r="H141" i="20"/>
  <c r="I141" i="20"/>
  <c r="B49" i="20"/>
  <c r="C50" i="20"/>
  <c r="C175" i="20"/>
  <c r="B174" i="20"/>
  <c r="B20" i="20"/>
  <c r="C21" i="20"/>
  <c r="B300" i="20"/>
  <c r="C301" i="20"/>
  <c r="C364" i="20"/>
  <c r="B363" i="20"/>
  <c r="H174" i="19"/>
  <c r="I174" i="19"/>
  <c r="F175" i="19"/>
  <c r="D175" i="19"/>
  <c r="G175" i="19" s="1"/>
  <c r="C113" i="19"/>
  <c r="B112" i="19"/>
  <c r="F142" i="19"/>
  <c r="D142" i="19"/>
  <c r="G142" i="19" s="1"/>
  <c r="I268" i="19"/>
  <c r="H268" i="19"/>
  <c r="I141" i="19"/>
  <c r="H141" i="19"/>
  <c r="D331" i="19"/>
  <c r="G331" i="19" s="1"/>
  <c r="F331" i="19"/>
  <c r="F269" i="19"/>
  <c r="D269" i="19"/>
  <c r="G269" i="19" s="1"/>
  <c r="I110" i="19"/>
  <c r="H110" i="19"/>
  <c r="C177" i="19"/>
  <c r="B176" i="19"/>
  <c r="F111" i="19"/>
  <c r="D111" i="19"/>
  <c r="G111" i="19" s="1"/>
  <c r="C144" i="19"/>
  <c r="B143" i="19"/>
  <c r="I48" i="19"/>
  <c r="H48" i="19"/>
  <c r="B332" i="19"/>
  <c r="C333" i="19"/>
  <c r="C271" i="19"/>
  <c r="B270" i="19"/>
  <c r="F205" i="19"/>
  <c r="D205" i="19"/>
  <c r="G205" i="19" s="1"/>
  <c r="F78" i="19"/>
  <c r="D78" i="19"/>
  <c r="G78" i="19" s="1"/>
  <c r="I204" i="19"/>
  <c r="H204" i="19"/>
  <c r="I77" i="19"/>
  <c r="H77" i="19"/>
  <c r="H300" i="19"/>
  <c r="I300" i="19"/>
  <c r="I330" i="19"/>
  <c r="H330" i="19"/>
  <c r="F363" i="19"/>
  <c r="D363" i="19"/>
  <c r="G363" i="19" s="1"/>
  <c r="F301" i="19"/>
  <c r="D301" i="19"/>
  <c r="G301" i="19" s="1"/>
  <c r="F49" i="19"/>
  <c r="D49" i="19"/>
  <c r="G49" i="19" s="1"/>
  <c r="C207" i="19"/>
  <c r="B206" i="19"/>
  <c r="C80" i="19"/>
  <c r="B79" i="19"/>
  <c r="I362" i="19"/>
  <c r="H362" i="19"/>
  <c r="C365" i="19"/>
  <c r="B364" i="19"/>
  <c r="B302" i="19"/>
  <c r="C303" i="19"/>
  <c r="C51" i="19"/>
  <c r="B50" i="19"/>
  <c r="I299" i="18"/>
  <c r="H299" i="18"/>
  <c r="F79" i="18"/>
  <c r="D79" i="18"/>
  <c r="G79" i="18" s="1"/>
  <c r="F205" i="18"/>
  <c r="D205" i="18"/>
  <c r="G205" i="18" s="1"/>
  <c r="F143" i="18"/>
  <c r="D143" i="18"/>
  <c r="G143" i="18" s="1"/>
  <c r="D333" i="18"/>
  <c r="G333" i="18" s="1"/>
  <c r="F333" i="18"/>
  <c r="F300" i="18"/>
  <c r="D300" i="18"/>
  <c r="G300" i="18" s="1"/>
  <c r="C81" i="18"/>
  <c r="B80" i="18"/>
  <c r="C207" i="18"/>
  <c r="B206" i="18"/>
  <c r="C145" i="18"/>
  <c r="B144" i="18"/>
  <c r="F238" i="18"/>
  <c r="D238" i="18"/>
  <c r="G238" i="18" s="1"/>
  <c r="H332" i="18"/>
  <c r="I332" i="18"/>
  <c r="F50" i="18"/>
  <c r="D50" i="18"/>
  <c r="G50" i="18" s="1"/>
  <c r="C270" i="18"/>
  <c r="B269" i="18"/>
  <c r="F362" i="18"/>
  <c r="D362" i="18"/>
  <c r="G362" i="18" s="1"/>
  <c r="H15" i="18"/>
  <c r="I15" i="18"/>
  <c r="I172" i="18"/>
  <c r="H172" i="18"/>
  <c r="F112" i="18"/>
  <c r="D112" i="18"/>
  <c r="G112" i="18" s="1"/>
  <c r="C18" i="18"/>
  <c r="B17" i="18"/>
  <c r="F17" i="18" s="1"/>
  <c r="F173" i="18"/>
  <c r="D173" i="18"/>
  <c r="G173" i="18" s="1"/>
  <c r="I78" i="18"/>
  <c r="H78" i="18"/>
  <c r="I361" i="18"/>
  <c r="H361" i="18"/>
  <c r="C175" i="18"/>
  <c r="B174" i="18"/>
  <c r="I237" i="18"/>
  <c r="H237" i="18"/>
  <c r="C335" i="18"/>
  <c r="B334" i="18"/>
  <c r="C302" i="18"/>
  <c r="B301" i="18"/>
  <c r="C240" i="18"/>
  <c r="B239" i="18"/>
  <c r="C52" i="18"/>
  <c r="B51" i="18"/>
  <c r="I142" i="18"/>
  <c r="H142" i="18"/>
  <c r="F268" i="18"/>
  <c r="D268" i="18"/>
  <c r="G268" i="18" s="1"/>
  <c r="C364" i="18"/>
  <c r="B363" i="18"/>
  <c r="I111" i="18"/>
  <c r="H111" i="18"/>
  <c r="I49" i="18"/>
  <c r="H49" i="18"/>
  <c r="I204" i="18"/>
  <c r="H204" i="18"/>
  <c r="C114" i="18"/>
  <c r="B113" i="18"/>
  <c r="I267" i="18"/>
  <c r="H267" i="18"/>
  <c r="H77" i="17"/>
  <c r="I77" i="17"/>
  <c r="C206" i="17"/>
  <c r="B205" i="17"/>
  <c r="D236" i="17"/>
  <c r="G236" i="17" s="1"/>
  <c r="F236" i="17"/>
  <c r="F174" i="17"/>
  <c r="D174" i="17"/>
  <c r="G174" i="17" s="1"/>
  <c r="F18" i="17"/>
  <c r="I111" i="17"/>
  <c r="H111" i="17"/>
  <c r="C80" i="17"/>
  <c r="B79" i="17"/>
  <c r="F204" i="17"/>
  <c r="D204" i="17"/>
  <c r="G204" i="17" s="1"/>
  <c r="C238" i="17"/>
  <c r="B237" i="17"/>
  <c r="I173" i="17"/>
  <c r="H173" i="17"/>
  <c r="I235" i="17"/>
  <c r="H235" i="17"/>
  <c r="F270" i="17"/>
  <c r="D270" i="17"/>
  <c r="G270" i="17" s="1"/>
  <c r="C114" i="17"/>
  <c r="B113" i="17"/>
  <c r="D141" i="17"/>
  <c r="G141" i="17" s="1"/>
  <c r="F141" i="17"/>
  <c r="H330" i="17"/>
  <c r="I330" i="17"/>
  <c r="D48" i="17"/>
  <c r="G48" i="17" s="1"/>
  <c r="F48" i="17"/>
  <c r="I203" i="17"/>
  <c r="H203" i="17"/>
  <c r="C364" i="17"/>
  <c r="B363" i="17"/>
  <c r="C272" i="17"/>
  <c r="B271" i="17"/>
  <c r="H361" i="17"/>
  <c r="I361" i="17"/>
  <c r="H47" i="17"/>
  <c r="I47" i="17"/>
  <c r="C333" i="17"/>
  <c r="B332" i="17"/>
  <c r="C176" i="17"/>
  <c r="B175" i="17"/>
  <c r="B19" i="17"/>
  <c r="C20" i="17"/>
  <c r="D362" i="17"/>
  <c r="G362" i="17" s="1"/>
  <c r="F362" i="17"/>
  <c r="I269" i="17"/>
  <c r="H269" i="17"/>
  <c r="F112" i="17"/>
  <c r="D112" i="17"/>
  <c r="G112" i="17" s="1"/>
  <c r="C143" i="17"/>
  <c r="B142" i="17"/>
  <c r="C50" i="17"/>
  <c r="B49" i="17"/>
  <c r="H140" i="17"/>
  <c r="I140" i="17"/>
  <c r="D331" i="17"/>
  <c r="G331" i="17" s="1"/>
  <c r="F331" i="17"/>
  <c r="D78" i="17"/>
  <c r="G78" i="17" s="1"/>
  <c r="F78" i="17"/>
  <c r="D362" i="16"/>
  <c r="G362" i="16" s="1"/>
  <c r="F362" i="16"/>
  <c r="C114" i="16"/>
  <c r="B113" i="16"/>
  <c r="D300" i="16"/>
  <c r="G300" i="16" s="1"/>
  <c r="F300" i="16"/>
  <c r="F50" i="16"/>
  <c r="D50" i="16"/>
  <c r="G50" i="16" s="1"/>
  <c r="C80" i="16"/>
  <c r="B79" i="16"/>
  <c r="C143" i="16"/>
  <c r="B142" i="16"/>
  <c r="C271" i="16"/>
  <c r="B270" i="16"/>
  <c r="F331" i="16"/>
  <c r="D331" i="16"/>
  <c r="G331" i="16" s="1"/>
  <c r="C302" i="16"/>
  <c r="B301" i="16"/>
  <c r="C52" i="16"/>
  <c r="B51" i="16"/>
  <c r="D173" i="16"/>
  <c r="G173" i="16" s="1"/>
  <c r="F173" i="16"/>
  <c r="H172" i="16"/>
  <c r="I172" i="16"/>
  <c r="H268" i="16"/>
  <c r="I268" i="16"/>
  <c r="F237" i="16"/>
  <c r="D237" i="16"/>
  <c r="G237" i="16" s="1"/>
  <c r="I49" i="16"/>
  <c r="H49" i="16"/>
  <c r="F204" i="16"/>
  <c r="D204" i="16"/>
  <c r="G204" i="16" s="1"/>
  <c r="I77" i="16"/>
  <c r="H77" i="16"/>
  <c r="H361" i="16"/>
  <c r="I361" i="16"/>
  <c r="C175" i="16"/>
  <c r="B174" i="16"/>
  <c r="I330" i="16"/>
  <c r="H330" i="16"/>
  <c r="I236" i="16"/>
  <c r="H236" i="16"/>
  <c r="B363" i="16"/>
  <c r="C364" i="16"/>
  <c r="F112" i="16"/>
  <c r="D112" i="16"/>
  <c r="G112" i="16" s="1"/>
  <c r="H299" i="16"/>
  <c r="I299" i="16"/>
  <c r="H140" i="16"/>
  <c r="I140" i="16"/>
  <c r="C239" i="16"/>
  <c r="B238" i="16"/>
  <c r="B205" i="16"/>
  <c r="C206" i="16"/>
  <c r="I111" i="16"/>
  <c r="H111" i="16"/>
  <c r="F78" i="16"/>
  <c r="D78" i="16"/>
  <c r="G78" i="16" s="1"/>
  <c r="D141" i="16"/>
  <c r="G141" i="16" s="1"/>
  <c r="F141" i="16"/>
  <c r="D269" i="16"/>
  <c r="G269" i="16" s="1"/>
  <c r="F269" i="16"/>
  <c r="H203" i="16"/>
  <c r="I203" i="16"/>
  <c r="C333" i="16"/>
  <c r="B332" i="16"/>
  <c r="D79" i="15"/>
  <c r="G79" i="15" s="1"/>
  <c r="F79" i="15"/>
  <c r="D49" i="15"/>
  <c r="G49" i="15" s="1"/>
  <c r="F49" i="15"/>
  <c r="D111" i="15"/>
  <c r="G111" i="15" s="1"/>
  <c r="F111" i="15"/>
  <c r="F331" i="15"/>
  <c r="D331" i="15"/>
  <c r="G331" i="15" s="1"/>
  <c r="H110" i="15"/>
  <c r="I110" i="15"/>
  <c r="H236" i="15"/>
  <c r="I236" i="15"/>
  <c r="C113" i="15"/>
  <c r="B112" i="15"/>
  <c r="C333" i="15"/>
  <c r="B332" i="15"/>
  <c r="I142" i="15"/>
  <c r="H142" i="15"/>
  <c r="D204" i="15"/>
  <c r="G204" i="15" s="1"/>
  <c r="F204" i="15"/>
  <c r="D362" i="15"/>
  <c r="G362" i="15" s="1"/>
  <c r="F362" i="15"/>
  <c r="H78" i="15"/>
  <c r="I78" i="15"/>
  <c r="H48" i="15"/>
  <c r="I48" i="15"/>
  <c r="F173" i="15"/>
  <c r="D173" i="15"/>
  <c r="G173" i="15" s="1"/>
  <c r="I298" i="15"/>
  <c r="H298" i="15"/>
  <c r="D237" i="15"/>
  <c r="G237" i="15" s="1"/>
  <c r="F237" i="15"/>
  <c r="D269" i="15"/>
  <c r="G269" i="15" s="1"/>
  <c r="F269" i="15"/>
  <c r="C145" i="15"/>
  <c r="B144" i="15"/>
  <c r="F299" i="15"/>
  <c r="D299" i="15"/>
  <c r="G299" i="15" s="1"/>
  <c r="H268" i="15"/>
  <c r="I268" i="15"/>
  <c r="H203" i="15"/>
  <c r="I203" i="15"/>
  <c r="H361" i="15"/>
  <c r="I361" i="15"/>
  <c r="I330" i="15"/>
  <c r="H330" i="15"/>
  <c r="C81" i="15"/>
  <c r="B80" i="15"/>
  <c r="C51" i="15"/>
  <c r="B50" i="15"/>
  <c r="I172" i="15"/>
  <c r="H172" i="15"/>
  <c r="C206" i="15"/>
  <c r="B205" i="15"/>
  <c r="B363" i="15"/>
  <c r="C364" i="15"/>
  <c r="C19" i="15"/>
  <c r="B18" i="15"/>
  <c r="C175" i="15"/>
  <c r="B174" i="15"/>
  <c r="C239" i="15"/>
  <c r="B238" i="15"/>
  <c r="B270" i="15"/>
  <c r="C271" i="15"/>
  <c r="F143" i="15"/>
  <c r="D143" i="15"/>
  <c r="G143" i="15" s="1"/>
  <c r="C301" i="15"/>
  <c r="B300" i="15"/>
  <c r="H18" i="20" l="1"/>
  <c r="I18" i="22"/>
  <c r="D300" i="17"/>
  <c r="G300" i="17" s="1"/>
  <c r="F300" i="17"/>
  <c r="I299" i="17"/>
  <c r="H299" i="17"/>
  <c r="C302" i="17"/>
  <c r="B301" i="17"/>
  <c r="C272" i="20"/>
  <c r="B271" i="20"/>
  <c r="F238" i="19"/>
  <c r="D238" i="19"/>
  <c r="G238" i="19" s="1"/>
  <c r="F18" i="21"/>
  <c r="D18" i="21"/>
  <c r="G18" i="21" s="1"/>
  <c r="F270" i="20"/>
  <c r="D270" i="20"/>
  <c r="G270" i="20" s="1"/>
  <c r="C240" i="19"/>
  <c r="B239" i="19"/>
  <c r="I269" i="21"/>
  <c r="H269" i="21"/>
  <c r="C20" i="21"/>
  <c r="B19" i="21"/>
  <c r="B18" i="19"/>
  <c r="C19" i="19"/>
  <c r="I269" i="20"/>
  <c r="H269" i="20"/>
  <c r="C19" i="16"/>
  <c r="B18" i="16"/>
  <c r="C272" i="21"/>
  <c r="B271" i="21"/>
  <c r="I237" i="19"/>
  <c r="H237" i="19"/>
  <c r="F270" i="21"/>
  <c r="D270" i="21"/>
  <c r="G270" i="21" s="1"/>
  <c r="C52" i="22"/>
  <c r="B51" i="22"/>
  <c r="F363" i="22"/>
  <c r="D363" i="22"/>
  <c r="G363" i="22" s="1"/>
  <c r="F205" i="22"/>
  <c r="D205" i="22"/>
  <c r="G205" i="22" s="1"/>
  <c r="C82" i="22"/>
  <c r="B81" i="22"/>
  <c r="I362" i="22"/>
  <c r="H362" i="22"/>
  <c r="D333" i="22"/>
  <c r="G333" i="22" s="1"/>
  <c r="F333" i="22"/>
  <c r="I173" i="22"/>
  <c r="H173" i="22"/>
  <c r="F19" i="22"/>
  <c r="D19" i="22"/>
  <c r="G19" i="22" s="1"/>
  <c r="F50" i="22"/>
  <c r="D50" i="22"/>
  <c r="G50" i="22" s="1"/>
  <c r="I236" i="22"/>
  <c r="H236" i="22"/>
  <c r="I269" i="22"/>
  <c r="H269" i="22"/>
  <c r="I299" i="22"/>
  <c r="H299" i="22"/>
  <c r="C365" i="22"/>
  <c r="B364" i="22"/>
  <c r="C207" i="22"/>
  <c r="B206" i="22"/>
  <c r="F80" i="22"/>
  <c r="D80" i="22"/>
  <c r="G80" i="22" s="1"/>
  <c r="I111" i="22"/>
  <c r="H111" i="22"/>
  <c r="C335" i="22"/>
  <c r="B334" i="22"/>
  <c r="C21" i="22"/>
  <c r="B20" i="22"/>
  <c r="F300" i="22"/>
  <c r="D300" i="22"/>
  <c r="G300" i="22" s="1"/>
  <c r="I332" i="22"/>
  <c r="H332" i="22"/>
  <c r="D174" i="22"/>
  <c r="G174" i="22" s="1"/>
  <c r="F174" i="22"/>
  <c r="F142" i="22"/>
  <c r="D142" i="22"/>
  <c r="G142" i="22" s="1"/>
  <c r="F112" i="22"/>
  <c r="D112" i="22"/>
  <c r="G112" i="22" s="1"/>
  <c r="F237" i="22"/>
  <c r="D237" i="22"/>
  <c r="G237" i="22" s="1"/>
  <c r="F270" i="22"/>
  <c r="D270" i="22"/>
  <c r="G270" i="22" s="1"/>
  <c r="C302" i="22"/>
  <c r="B301" i="22"/>
  <c r="C176" i="22"/>
  <c r="B175" i="22"/>
  <c r="I49" i="22"/>
  <c r="H49" i="22"/>
  <c r="C144" i="22"/>
  <c r="B143" i="22"/>
  <c r="C114" i="22"/>
  <c r="B113" i="22"/>
  <c r="I141" i="22"/>
  <c r="H141" i="22"/>
  <c r="I204" i="22"/>
  <c r="H204" i="22"/>
  <c r="I79" i="22"/>
  <c r="H79" i="22"/>
  <c r="C239" i="22"/>
  <c r="B238" i="22"/>
  <c r="C272" i="22"/>
  <c r="B271" i="22"/>
  <c r="F208" i="21"/>
  <c r="D208" i="21"/>
  <c r="G208" i="21" s="1"/>
  <c r="I299" i="21"/>
  <c r="H299" i="21"/>
  <c r="F174" i="21"/>
  <c r="D174" i="21"/>
  <c r="G174" i="21" s="1"/>
  <c r="H110" i="21"/>
  <c r="I110" i="21"/>
  <c r="C210" i="21"/>
  <c r="B209" i="21"/>
  <c r="C334" i="21"/>
  <c r="B333" i="21"/>
  <c r="D49" i="21"/>
  <c r="G49" i="21" s="1"/>
  <c r="F49" i="21"/>
  <c r="I142" i="21"/>
  <c r="H142" i="21"/>
  <c r="B112" i="21"/>
  <c r="C113" i="21"/>
  <c r="B301" i="21"/>
  <c r="C302" i="21"/>
  <c r="F143" i="21"/>
  <c r="D143" i="21"/>
  <c r="G143" i="21" s="1"/>
  <c r="I207" i="21"/>
  <c r="H207" i="21"/>
  <c r="I48" i="21"/>
  <c r="H48" i="21"/>
  <c r="D363" i="21"/>
  <c r="G363" i="21" s="1"/>
  <c r="F363" i="21"/>
  <c r="F79" i="21"/>
  <c r="D79" i="21"/>
  <c r="G79" i="21" s="1"/>
  <c r="B239" i="21"/>
  <c r="C240" i="21"/>
  <c r="I237" i="21"/>
  <c r="H237" i="21"/>
  <c r="F332" i="21"/>
  <c r="D332" i="21"/>
  <c r="G332" i="21" s="1"/>
  <c r="B50" i="21"/>
  <c r="C51" i="21"/>
  <c r="F111" i="21"/>
  <c r="D111" i="21"/>
  <c r="G111" i="21" s="1"/>
  <c r="H173" i="21"/>
  <c r="I173" i="21"/>
  <c r="C176" i="21"/>
  <c r="B175" i="21"/>
  <c r="D300" i="21"/>
  <c r="G300" i="21" s="1"/>
  <c r="F300" i="21"/>
  <c r="C145" i="21"/>
  <c r="B144" i="21"/>
  <c r="I331" i="21"/>
  <c r="H331" i="21"/>
  <c r="C365" i="21"/>
  <c r="B364" i="21"/>
  <c r="C81" i="21"/>
  <c r="B80" i="21"/>
  <c r="D238" i="21"/>
  <c r="G238" i="21" s="1"/>
  <c r="F238" i="21"/>
  <c r="I362" i="21"/>
  <c r="H362" i="21"/>
  <c r="I78" i="21"/>
  <c r="H78" i="21"/>
  <c r="D363" i="20"/>
  <c r="G363" i="20" s="1"/>
  <c r="F363" i="20"/>
  <c r="I299" i="20"/>
  <c r="H299" i="20"/>
  <c r="F111" i="20"/>
  <c r="D111" i="20"/>
  <c r="G111" i="20" s="1"/>
  <c r="F143" i="20"/>
  <c r="D143" i="20"/>
  <c r="G143" i="20" s="1"/>
  <c r="I207" i="20"/>
  <c r="H207" i="20"/>
  <c r="I237" i="20"/>
  <c r="H237" i="20"/>
  <c r="C365" i="20"/>
  <c r="B364" i="20"/>
  <c r="B112" i="20"/>
  <c r="C113" i="20"/>
  <c r="C145" i="20"/>
  <c r="B144" i="20"/>
  <c r="B301" i="20"/>
  <c r="C302" i="20"/>
  <c r="F174" i="20"/>
  <c r="D174" i="20"/>
  <c r="G174" i="20" s="1"/>
  <c r="B50" i="20"/>
  <c r="C51" i="20"/>
  <c r="H173" i="20"/>
  <c r="I173" i="20"/>
  <c r="F208" i="20"/>
  <c r="D208" i="20"/>
  <c r="G208" i="20" s="1"/>
  <c r="F332" i="20"/>
  <c r="D332" i="20"/>
  <c r="G332" i="20" s="1"/>
  <c r="B239" i="20"/>
  <c r="C240" i="20"/>
  <c r="B21" i="20"/>
  <c r="C22" i="20"/>
  <c r="H19" i="20"/>
  <c r="I19" i="20"/>
  <c r="I48" i="20"/>
  <c r="H48" i="20"/>
  <c r="F79" i="20"/>
  <c r="D79" i="20"/>
  <c r="G79" i="20" s="1"/>
  <c r="H110" i="20"/>
  <c r="I110" i="20"/>
  <c r="D20" i="20"/>
  <c r="G20" i="20" s="1"/>
  <c r="F20" i="20"/>
  <c r="C81" i="20"/>
  <c r="B80" i="20"/>
  <c r="I78" i="20"/>
  <c r="H78" i="20"/>
  <c r="D300" i="20"/>
  <c r="G300" i="20" s="1"/>
  <c r="F300" i="20"/>
  <c r="C176" i="20"/>
  <c r="B175" i="20"/>
  <c r="D49" i="20"/>
  <c r="G49" i="20" s="1"/>
  <c r="F49" i="20"/>
  <c r="I362" i="20"/>
  <c r="H362" i="20"/>
  <c r="C210" i="20"/>
  <c r="B209" i="20"/>
  <c r="C334" i="20"/>
  <c r="B333" i="20"/>
  <c r="D238" i="20"/>
  <c r="G238" i="20" s="1"/>
  <c r="F238" i="20"/>
  <c r="I331" i="20"/>
  <c r="H331" i="20"/>
  <c r="I142" i="20"/>
  <c r="H142" i="20"/>
  <c r="D50" i="19"/>
  <c r="G50" i="19" s="1"/>
  <c r="F50" i="19"/>
  <c r="F364" i="19"/>
  <c r="D364" i="19"/>
  <c r="G364" i="19" s="1"/>
  <c r="F206" i="19"/>
  <c r="D206" i="19"/>
  <c r="G206" i="19" s="1"/>
  <c r="I363" i="19"/>
  <c r="H363" i="19"/>
  <c r="I78" i="19"/>
  <c r="H78" i="19"/>
  <c r="F270" i="19"/>
  <c r="D270" i="19"/>
  <c r="G270" i="19" s="1"/>
  <c r="F143" i="19"/>
  <c r="D143" i="19"/>
  <c r="G143" i="19" s="1"/>
  <c r="D176" i="19"/>
  <c r="G176" i="19" s="1"/>
  <c r="F176" i="19"/>
  <c r="H269" i="19"/>
  <c r="I269" i="19"/>
  <c r="F112" i="19"/>
  <c r="D112" i="19"/>
  <c r="G112" i="19" s="1"/>
  <c r="B51" i="19"/>
  <c r="C52" i="19"/>
  <c r="B365" i="19"/>
  <c r="C366" i="19"/>
  <c r="C208" i="19"/>
  <c r="B207" i="19"/>
  <c r="B271" i="19"/>
  <c r="C272" i="19"/>
  <c r="C145" i="19"/>
  <c r="B144" i="19"/>
  <c r="B177" i="19"/>
  <c r="C178" i="19"/>
  <c r="B113" i="19"/>
  <c r="C114" i="19"/>
  <c r="B303" i="19"/>
  <c r="C304" i="19"/>
  <c r="F79" i="19"/>
  <c r="D79" i="19"/>
  <c r="G79" i="19" s="1"/>
  <c r="I49" i="19"/>
  <c r="H49" i="19"/>
  <c r="H301" i="19"/>
  <c r="I301" i="19"/>
  <c r="I205" i="19"/>
  <c r="H205" i="19"/>
  <c r="B333" i="19"/>
  <c r="C334" i="19"/>
  <c r="H111" i="19"/>
  <c r="I111" i="19"/>
  <c r="I142" i="19"/>
  <c r="H142" i="19"/>
  <c r="I175" i="19"/>
  <c r="H175" i="19"/>
  <c r="D302" i="19"/>
  <c r="G302" i="19" s="1"/>
  <c r="F302" i="19"/>
  <c r="C81" i="19"/>
  <c r="B80" i="19"/>
  <c r="F332" i="19"/>
  <c r="D332" i="19"/>
  <c r="G332" i="19" s="1"/>
  <c r="I331" i="19"/>
  <c r="H331" i="19"/>
  <c r="I268" i="18"/>
  <c r="H268" i="18"/>
  <c r="H173" i="18"/>
  <c r="I173" i="18"/>
  <c r="C53" i="18"/>
  <c r="B52" i="18"/>
  <c r="C303" i="18"/>
  <c r="B302" i="18"/>
  <c r="F269" i="18"/>
  <c r="D269" i="18"/>
  <c r="G269" i="18" s="1"/>
  <c r="D144" i="18"/>
  <c r="G144" i="18" s="1"/>
  <c r="F144" i="18"/>
  <c r="F113" i="18"/>
  <c r="D113" i="18"/>
  <c r="G113" i="18" s="1"/>
  <c r="F363" i="18"/>
  <c r="D363" i="18"/>
  <c r="G363" i="18" s="1"/>
  <c r="F239" i="18"/>
  <c r="D239" i="18"/>
  <c r="G239" i="18" s="1"/>
  <c r="F334" i="18"/>
  <c r="D334" i="18"/>
  <c r="G334" i="18" s="1"/>
  <c r="D174" i="18"/>
  <c r="G174" i="18" s="1"/>
  <c r="F174" i="18"/>
  <c r="I362" i="18"/>
  <c r="H362" i="18"/>
  <c r="C271" i="18"/>
  <c r="B270" i="18"/>
  <c r="B145" i="18"/>
  <c r="C146" i="18"/>
  <c r="C82" i="18"/>
  <c r="B81" i="18"/>
  <c r="I333" i="18"/>
  <c r="H333" i="18"/>
  <c r="F51" i="18"/>
  <c r="D51" i="18"/>
  <c r="G51" i="18" s="1"/>
  <c r="F301" i="18"/>
  <c r="D301" i="18"/>
  <c r="G301" i="18" s="1"/>
  <c r="I112" i="18"/>
  <c r="H112" i="18"/>
  <c r="C208" i="18"/>
  <c r="B207" i="18"/>
  <c r="D80" i="18"/>
  <c r="G80" i="18" s="1"/>
  <c r="F80" i="18"/>
  <c r="I205" i="18"/>
  <c r="H205" i="18"/>
  <c r="C115" i="18"/>
  <c r="B114" i="18"/>
  <c r="C365" i="18"/>
  <c r="B364" i="18"/>
  <c r="C241" i="18"/>
  <c r="B240" i="18"/>
  <c r="C336" i="18"/>
  <c r="B335" i="18"/>
  <c r="C176" i="18"/>
  <c r="B175" i="18"/>
  <c r="C19" i="18"/>
  <c r="B18" i="18"/>
  <c r="I50" i="18"/>
  <c r="H50" i="18"/>
  <c r="I238" i="18"/>
  <c r="H238" i="18"/>
  <c r="F206" i="18"/>
  <c r="D206" i="18"/>
  <c r="G206" i="18" s="1"/>
  <c r="I300" i="18"/>
  <c r="H300" i="18"/>
  <c r="I143" i="18"/>
  <c r="H143" i="18"/>
  <c r="I79" i="18"/>
  <c r="H79" i="18"/>
  <c r="F332" i="17"/>
  <c r="D332" i="17"/>
  <c r="G332" i="17" s="1"/>
  <c r="F363" i="17"/>
  <c r="D363" i="17"/>
  <c r="G363" i="17" s="1"/>
  <c r="I174" i="17"/>
  <c r="H174" i="17"/>
  <c r="I331" i="17"/>
  <c r="H331" i="17"/>
  <c r="C144" i="17"/>
  <c r="B143" i="17"/>
  <c r="F19" i="17"/>
  <c r="C334" i="17"/>
  <c r="B333" i="17"/>
  <c r="C365" i="17"/>
  <c r="B364" i="17"/>
  <c r="I141" i="17"/>
  <c r="H141" i="17"/>
  <c r="F49" i="17"/>
  <c r="D49" i="17"/>
  <c r="G49" i="17" s="1"/>
  <c r="I112" i="17"/>
  <c r="H112" i="17"/>
  <c r="D175" i="17"/>
  <c r="G175" i="17" s="1"/>
  <c r="F175" i="17"/>
  <c r="F271" i="17"/>
  <c r="D271" i="17"/>
  <c r="G271" i="17" s="1"/>
  <c r="D113" i="17"/>
  <c r="G113" i="17" s="1"/>
  <c r="F113" i="17"/>
  <c r="F237" i="17"/>
  <c r="D237" i="17"/>
  <c r="G237" i="17" s="1"/>
  <c r="F79" i="17"/>
  <c r="D79" i="17"/>
  <c r="G79" i="17" s="1"/>
  <c r="F142" i="17"/>
  <c r="D142" i="17"/>
  <c r="G142" i="17" s="1"/>
  <c r="C21" i="17"/>
  <c r="B20" i="17"/>
  <c r="I270" i="17"/>
  <c r="H270" i="17"/>
  <c r="I204" i="17"/>
  <c r="H204" i="17"/>
  <c r="D205" i="17"/>
  <c r="G205" i="17" s="1"/>
  <c r="F205" i="17"/>
  <c r="C207" i="17"/>
  <c r="B206" i="17"/>
  <c r="I78" i="17"/>
  <c r="H78" i="17"/>
  <c r="C51" i="17"/>
  <c r="B50" i="17"/>
  <c r="I362" i="17"/>
  <c r="H362" i="17"/>
  <c r="B176" i="17"/>
  <c r="C177" i="17"/>
  <c r="C273" i="17"/>
  <c r="B272" i="17"/>
  <c r="I48" i="17"/>
  <c r="H48" i="17"/>
  <c r="C115" i="17"/>
  <c r="B114" i="17"/>
  <c r="C239" i="17"/>
  <c r="B238" i="17"/>
  <c r="C81" i="17"/>
  <c r="B80" i="17"/>
  <c r="I18" i="17"/>
  <c r="H18" i="17"/>
  <c r="I236" i="17"/>
  <c r="H236" i="17"/>
  <c r="C207" i="16"/>
  <c r="B206" i="16"/>
  <c r="F174" i="16"/>
  <c r="D174" i="16"/>
  <c r="G174" i="16" s="1"/>
  <c r="I237" i="16"/>
  <c r="H237" i="16"/>
  <c r="F51" i="16"/>
  <c r="D51" i="16"/>
  <c r="G51" i="16" s="1"/>
  <c r="I331" i="16"/>
  <c r="H331" i="16"/>
  <c r="F142" i="16"/>
  <c r="D142" i="16"/>
  <c r="G142" i="16" s="1"/>
  <c r="D113" i="16"/>
  <c r="G113" i="16" s="1"/>
  <c r="F113" i="16"/>
  <c r="D205" i="16"/>
  <c r="G205" i="16" s="1"/>
  <c r="F205" i="16"/>
  <c r="C176" i="16"/>
  <c r="B175" i="16"/>
  <c r="C53" i="16"/>
  <c r="B52" i="16"/>
  <c r="C144" i="16"/>
  <c r="B143" i="16"/>
  <c r="C115" i="16"/>
  <c r="B114" i="16"/>
  <c r="D332" i="16"/>
  <c r="G332" i="16" s="1"/>
  <c r="F332" i="16"/>
  <c r="H78" i="16"/>
  <c r="I78" i="16"/>
  <c r="F238" i="16"/>
  <c r="D238" i="16"/>
  <c r="G238" i="16" s="1"/>
  <c r="C365" i="16"/>
  <c r="B364" i="16"/>
  <c r="F301" i="16"/>
  <c r="D301" i="16"/>
  <c r="G301" i="16" s="1"/>
  <c r="F270" i="16"/>
  <c r="D270" i="16"/>
  <c r="G270" i="16" s="1"/>
  <c r="F79" i="16"/>
  <c r="D79" i="16"/>
  <c r="G79" i="16" s="1"/>
  <c r="H112" i="16"/>
  <c r="I112" i="16"/>
  <c r="I204" i="16"/>
  <c r="H204" i="16"/>
  <c r="H50" i="16"/>
  <c r="I50" i="16"/>
  <c r="I141" i="16"/>
  <c r="H141" i="16"/>
  <c r="B333" i="16"/>
  <c r="C334" i="16"/>
  <c r="I269" i="16"/>
  <c r="H269" i="16"/>
  <c r="C240" i="16"/>
  <c r="B239" i="16"/>
  <c r="F363" i="16"/>
  <c r="D363" i="16"/>
  <c r="G363" i="16" s="1"/>
  <c r="I173" i="16"/>
  <c r="H173" i="16"/>
  <c r="C303" i="16"/>
  <c r="B302" i="16"/>
  <c r="C272" i="16"/>
  <c r="B271" i="16"/>
  <c r="C81" i="16"/>
  <c r="B80" i="16"/>
  <c r="I300" i="16"/>
  <c r="H300" i="16"/>
  <c r="I362" i="16"/>
  <c r="H362" i="16"/>
  <c r="F238" i="15"/>
  <c r="D238" i="15"/>
  <c r="G238" i="15" s="1"/>
  <c r="I299" i="15"/>
  <c r="H299" i="15"/>
  <c r="I204" i="15"/>
  <c r="H204" i="15"/>
  <c r="B333" i="15"/>
  <c r="C334" i="15"/>
  <c r="I269" i="15"/>
  <c r="H269" i="15"/>
  <c r="F112" i="15"/>
  <c r="D112" i="15"/>
  <c r="G112" i="15" s="1"/>
  <c r="C272" i="15"/>
  <c r="B271" i="15"/>
  <c r="D174" i="15"/>
  <c r="G174" i="15" s="1"/>
  <c r="F174" i="15"/>
  <c r="C365" i="15"/>
  <c r="B364" i="15"/>
  <c r="F80" i="15"/>
  <c r="D80" i="15"/>
  <c r="G80" i="15" s="1"/>
  <c r="D144" i="15"/>
  <c r="G144" i="15" s="1"/>
  <c r="F144" i="15"/>
  <c r="H173" i="15"/>
  <c r="I173" i="15"/>
  <c r="I362" i="15"/>
  <c r="H362" i="15"/>
  <c r="C114" i="15"/>
  <c r="B113" i="15"/>
  <c r="I111" i="15"/>
  <c r="H111" i="15"/>
  <c r="I79" i="15"/>
  <c r="H79" i="15"/>
  <c r="I143" i="15"/>
  <c r="H143" i="15"/>
  <c r="F18" i="15"/>
  <c r="F205" i="15"/>
  <c r="D205" i="15"/>
  <c r="G205" i="15" s="1"/>
  <c r="F50" i="15"/>
  <c r="D50" i="15"/>
  <c r="G50" i="15" s="1"/>
  <c r="I49" i="15"/>
  <c r="H49" i="15"/>
  <c r="C240" i="15"/>
  <c r="B239" i="15"/>
  <c r="C20" i="15"/>
  <c r="B19" i="15"/>
  <c r="C207" i="15"/>
  <c r="B206" i="15"/>
  <c r="C52" i="15"/>
  <c r="B51" i="15"/>
  <c r="F300" i="15"/>
  <c r="D300" i="15"/>
  <c r="G300" i="15" s="1"/>
  <c r="C302" i="15"/>
  <c r="B301" i="15"/>
  <c r="F270" i="15"/>
  <c r="D270" i="15"/>
  <c r="G270" i="15" s="1"/>
  <c r="C176" i="15"/>
  <c r="B175" i="15"/>
  <c r="F363" i="15"/>
  <c r="D363" i="15"/>
  <c r="G363" i="15" s="1"/>
  <c r="C82" i="15"/>
  <c r="B81" i="15"/>
  <c r="B145" i="15"/>
  <c r="C146" i="15"/>
  <c r="I237" i="15"/>
  <c r="H237" i="15"/>
  <c r="F332" i="15"/>
  <c r="D332" i="15"/>
  <c r="G332" i="15" s="1"/>
  <c r="H331" i="15"/>
  <c r="I331" i="15"/>
  <c r="D43" i="4"/>
  <c r="D73" i="4"/>
  <c r="H18" i="22" l="1"/>
  <c r="D301" i="17"/>
  <c r="G301" i="17" s="1"/>
  <c r="F301" i="17"/>
  <c r="B302" i="17"/>
  <c r="C303" i="17"/>
  <c r="I300" i="17"/>
  <c r="H300" i="17"/>
  <c r="D18" i="16"/>
  <c r="G18" i="16" s="1"/>
  <c r="F18" i="16"/>
  <c r="B19" i="19"/>
  <c r="C20" i="19"/>
  <c r="I270" i="20"/>
  <c r="H270" i="20"/>
  <c r="I238" i="19"/>
  <c r="H238" i="19"/>
  <c r="C20" i="16"/>
  <c r="B19" i="16"/>
  <c r="D18" i="19"/>
  <c r="G18" i="19" s="1"/>
  <c r="F18" i="19"/>
  <c r="I270" i="21"/>
  <c r="H270" i="21"/>
  <c r="F271" i="21"/>
  <c r="D271" i="21"/>
  <c r="G271" i="21" s="1"/>
  <c r="F19" i="21"/>
  <c r="D19" i="21"/>
  <c r="G19" i="21" s="1"/>
  <c r="D239" i="19"/>
  <c r="G239" i="19" s="1"/>
  <c r="F239" i="19"/>
  <c r="H18" i="21"/>
  <c r="I18" i="21"/>
  <c r="F271" i="20"/>
  <c r="D271" i="20"/>
  <c r="G271" i="20" s="1"/>
  <c r="C273" i="21"/>
  <c r="B272" i="21"/>
  <c r="B20" i="21"/>
  <c r="C21" i="21"/>
  <c r="B240" i="19"/>
  <c r="C241" i="19"/>
  <c r="C273" i="20"/>
  <c r="B272" i="20"/>
  <c r="D271" i="22"/>
  <c r="G271" i="22" s="1"/>
  <c r="F271" i="22"/>
  <c r="D143" i="22"/>
  <c r="G143" i="22" s="1"/>
  <c r="F143" i="22"/>
  <c r="F175" i="22"/>
  <c r="D175" i="22"/>
  <c r="G175" i="22" s="1"/>
  <c r="H270" i="22"/>
  <c r="I270" i="22"/>
  <c r="H112" i="22"/>
  <c r="I112" i="22"/>
  <c r="H300" i="22"/>
  <c r="I300" i="22"/>
  <c r="F334" i="22"/>
  <c r="D334" i="22"/>
  <c r="G334" i="22" s="1"/>
  <c r="H80" i="22"/>
  <c r="I80" i="22"/>
  <c r="D364" i="22"/>
  <c r="G364" i="22" s="1"/>
  <c r="F364" i="22"/>
  <c r="H19" i="22"/>
  <c r="I19" i="22"/>
  <c r="D81" i="22"/>
  <c r="G81" i="22" s="1"/>
  <c r="F81" i="22"/>
  <c r="H363" i="22"/>
  <c r="I363" i="22"/>
  <c r="C273" i="22"/>
  <c r="B272" i="22"/>
  <c r="C145" i="22"/>
  <c r="B144" i="22"/>
  <c r="B176" i="22"/>
  <c r="C177" i="22"/>
  <c r="H174" i="22"/>
  <c r="I174" i="22"/>
  <c r="C336" i="22"/>
  <c r="B335" i="22"/>
  <c r="B365" i="22"/>
  <c r="C366" i="22"/>
  <c r="H333" i="22"/>
  <c r="I333" i="22"/>
  <c r="C83" i="22"/>
  <c r="B82" i="22"/>
  <c r="D238" i="22"/>
  <c r="G238" i="22" s="1"/>
  <c r="F238" i="22"/>
  <c r="D113" i="22"/>
  <c r="G113" i="22" s="1"/>
  <c r="F113" i="22"/>
  <c r="D301" i="22"/>
  <c r="G301" i="22" s="1"/>
  <c r="F301" i="22"/>
  <c r="H237" i="22"/>
  <c r="I237" i="22"/>
  <c r="H142" i="22"/>
  <c r="I142" i="22"/>
  <c r="D20" i="22"/>
  <c r="G20" i="22" s="1"/>
  <c r="F20" i="22"/>
  <c r="D206" i="22"/>
  <c r="G206" i="22" s="1"/>
  <c r="F206" i="22"/>
  <c r="H50" i="22"/>
  <c r="I50" i="22"/>
  <c r="H205" i="22"/>
  <c r="I205" i="22"/>
  <c r="D51" i="22"/>
  <c r="G51" i="22" s="1"/>
  <c r="F51" i="22"/>
  <c r="C240" i="22"/>
  <c r="B239" i="22"/>
  <c r="C115" i="22"/>
  <c r="B114" i="22"/>
  <c r="C303" i="22"/>
  <c r="B302" i="22"/>
  <c r="C22" i="22"/>
  <c r="B21" i="22"/>
  <c r="C208" i="22"/>
  <c r="B207" i="22"/>
  <c r="C53" i="22"/>
  <c r="B52" i="22"/>
  <c r="H238" i="21"/>
  <c r="I238" i="21"/>
  <c r="B365" i="21"/>
  <c r="C366" i="21"/>
  <c r="C146" i="21"/>
  <c r="B145" i="21"/>
  <c r="H363" i="21"/>
  <c r="I363" i="21"/>
  <c r="B113" i="21"/>
  <c r="C114" i="21"/>
  <c r="D209" i="21"/>
  <c r="G209" i="21" s="1"/>
  <c r="F209" i="21"/>
  <c r="F80" i="21"/>
  <c r="D80" i="21"/>
  <c r="G80" i="21" s="1"/>
  <c r="D175" i="21"/>
  <c r="G175" i="21" s="1"/>
  <c r="F175" i="21"/>
  <c r="I332" i="21"/>
  <c r="H332" i="21"/>
  <c r="H49" i="21"/>
  <c r="I49" i="21"/>
  <c r="B210" i="21"/>
  <c r="C211" i="21"/>
  <c r="C82" i="21"/>
  <c r="B81" i="21"/>
  <c r="H300" i="21"/>
  <c r="I300" i="21"/>
  <c r="B176" i="21"/>
  <c r="C177" i="21"/>
  <c r="D301" i="21"/>
  <c r="G301" i="21" s="1"/>
  <c r="F301" i="21"/>
  <c r="D333" i="21"/>
  <c r="G333" i="21" s="1"/>
  <c r="F333" i="21"/>
  <c r="H174" i="21"/>
  <c r="I174" i="21"/>
  <c r="H208" i="21"/>
  <c r="I208" i="21"/>
  <c r="D50" i="21"/>
  <c r="G50" i="21" s="1"/>
  <c r="F50" i="21"/>
  <c r="D239" i="21"/>
  <c r="G239" i="21" s="1"/>
  <c r="F239" i="21"/>
  <c r="H111" i="21"/>
  <c r="I111" i="21"/>
  <c r="I79" i="21"/>
  <c r="H79" i="21"/>
  <c r="B302" i="21"/>
  <c r="C303" i="21"/>
  <c r="D112" i="21"/>
  <c r="G112" i="21" s="1"/>
  <c r="F112" i="21"/>
  <c r="D364" i="21"/>
  <c r="G364" i="21" s="1"/>
  <c r="F364" i="21"/>
  <c r="F144" i="21"/>
  <c r="D144" i="21"/>
  <c r="G144" i="21" s="1"/>
  <c r="C52" i="21"/>
  <c r="B51" i="21"/>
  <c r="C241" i="21"/>
  <c r="B240" i="21"/>
  <c r="I143" i="21"/>
  <c r="H143" i="21"/>
  <c r="C335" i="21"/>
  <c r="B334" i="21"/>
  <c r="F80" i="20"/>
  <c r="D80" i="20"/>
  <c r="G80" i="20" s="1"/>
  <c r="I79" i="20"/>
  <c r="H79" i="20"/>
  <c r="C241" i="20"/>
  <c r="B240" i="20"/>
  <c r="I143" i="20"/>
  <c r="H143" i="20"/>
  <c r="C335" i="20"/>
  <c r="B334" i="20"/>
  <c r="H49" i="20"/>
  <c r="I49" i="20"/>
  <c r="I20" i="20"/>
  <c r="H20" i="20"/>
  <c r="D301" i="20"/>
  <c r="G301" i="20" s="1"/>
  <c r="F301" i="20"/>
  <c r="D209" i="20"/>
  <c r="G209" i="20" s="1"/>
  <c r="F209" i="20"/>
  <c r="D175" i="20"/>
  <c r="G175" i="20" s="1"/>
  <c r="F175" i="20"/>
  <c r="C23" i="20"/>
  <c r="B22" i="20"/>
  <c r="I332" i="20"/>
  <c r="H332" i="20"/>
  <c r="H174" i="20"/>
  <c r="I174" i="20"/>
  <c r="F144" i="20"/>
  <c r="D144" i="20"/>
  <c r="G144" i="20" s="1"/>
  <c r="D364" i="20"/>
  <c r="G364" i="20" s="1"/>
  <c r="F364" i="20"/>
  <c r="H111" i="20"/>
  <c r="I111" i="20"/>
  <c r="D333" i="20"/>
  <c r="G333" i="20" s="1"/>
  <c r="F333" i="20"/>
  <c r="H208" i="20"/>
  <c r="I208" i="20"/>
  <c r="C52" i="20"/>
  <c r="B51" i="20"/>
  <c r="B302" i="20"/>
  <c r="C303" i="20"/>
  <c r="B113" i="20"/>
  <c r="C114" i="20"/>
  <c r="H300" i="20"/>
  <c r="I300" i="20"/>
  <c r="C82" i="20"/>
  <c r="B81" i="20"/>
  <c r="D239" i="20"/>
  <c r="G239" i="20" s="1"/>
  <c r="F239" i="20"/>
  <c r="D50" i="20"/>
  <c r="G50" i="20" s="1"/>
  <c r="F50" i="20"/>
  <c r="D112" i="20"/>
  <c r="G112" i="20" s="1"/>
  <c r="F112" i="20"/>
  <c r="H238" i="20"/>
  <c r="I238" i="20"/>
  <c r="B210" i="20"/>
  <c r="C211" i="20"/>
  <c r="B176" i="20"/>
  <c r="C177" i="20"/>
  <c r="F21" i="20"/>
  <c r="D21" i="20"/>
  <c r="G21" i="20" s="1"/>
  <c r="C146" i="20"/>
  <c r="B145" i="20"/>
  <c r="B365" i="20"/>
  <c r="C366" i="20"/>
  <c r="H363" i="20"/>
  <c r="I363" i="20"/>
  <c r="H79" i="19"/>
  <c r="I79" i="19"/>
  <c r="B114" i="19"/>
  <c r="C115" i="19"/>
  <c r="C179" i="19"/>
  <c r="B178" i="19"/>
  <c r="B272" i="19"/>
  <c r="C273" i="19"/>
  <c r="C53" i="19"/>
  <c r="B52" i="19"/>
  <c r="H143" i="19"/>
  <c r="I143" i="19"/>
  <c r="H206" i="19"/>
  <c r="I206" i="19"/>
  <c r="H302" i="19"/>
  <c r="I302" i="19"/>
  <c r="D113" i="19"/>
  <c r="G113" i="19" s="1"/>
  <c r="F113" i="19"/>
  <c r="D177" i="19"/>
  <c r="G177" i="19" s="1"/>
  <c r="F177" i="19"/>
  <c r="D271" i="19"/>
  <c r="G271" i="19" s="1"/>
  <c r="F271" i="19"/>
  <c r="F51" i="19"/>
  <c r="D51" i="19"/>
  <c r="G51" i="19" s="1"/>
  <c r="I50" i="19"/>
  <c r="H50" i="19"/>
  <c r="H332" i="19"/>
  <c r="I332" i="19"/>
  <c r="D80" i="19"/>
  <c r="G80" i="19" s="1"/>
  <c r="F80" i="19"/>
  <c r="C335" i="19"/>
  <c r="B334" i="19"/>
  <c r="B304" i="19"/>
  <c r="C305" i="19"/>
  <c r="D144" i="19"/>
  <c r="G144" i="19" s="1"/>
  <c r="F144" i="19"/>
  <c r="D207" i="19"/>
  <c r="G207" i="19" s="1"/>
  <c r="F207" i="19"/>
  <c r="C367" i="19"/>
  <c r="B366" i="19"/>
  <c r="I112" i="19"/>
  <c r="H112" i="19"/>
  <c r="H270" i="19"/>
  <c r="I270" i="19"/>
  <c r="I364" i="19"/>
  <c r="H364" i="19"/>
  <c r="B81" i="19"/>
  <c r="C82" i="19"/>
  <c r="D333" i="19"/>
  <c r="G333" i="19" s="1"/>
  <c r="F333" i="19"/>
  <c r="D303" i="19"/>
  <c r="G303" i="19" s="1"/>
  <c r="F303" i="19"/>
  <c r="B145" i="19"/>
  <c r="C146" i="19"/>
  <c r="B208" i="19"/>
  <c r="C209" i="19"/>
  <c r="D365" i="19"/>
  <c r="G365" i="19" s="1"/>
  <c r="F365" i="19"/>
  <c r="H176" i="19"/>
  <c r="I176" i="19"/>
  <c r="F145" i="18"/>
  <c r="D145" i="18"/>
  <c r="G145" i="18" s="1"/>
  <c r="C304" i="18"/>
  <c r="B303" i="18"/>
  <c r="H206" i="18"/>
  <c r="I206" i="18"/>
  <c r="F175" i="18"/>
  <c r="D175" i="18"/>
  <c r="G175" i="18" s="1"/>
  <c r="F240" i="18"/>
  <c r="D240" i="18"/>
  <c r="G240" i="18" s="1"/>
  <c r="D114" i="18"/>
  <c r="G114" i="18" s="1"/>
  <c r="F114" i="18"/>
  <c r="D81" i="18"/>
  <c r="G81" i="18" s="1"/>
  <c r="F81" i="18"/>
  <c r="F270" i="18"/>
  <c r="D270" i="18"/>
  <c r="G270" i="18" s="1"/>
  <c r="H269" i="18"/>
  <c r="I269" i="18"/>
  <c r="C177" i="18"/>
  <c r="B176" i="18"/>
  <c r="B241" i="18"/>
  <c r="C242" i="18"/>
  <c r="C116" i="18"/>
  <c r="B115" i="18"/>
  <c r="H80" i="18"/>
  <c r="I80" i="18"/>
  <c r="C83" i="18"/>
  <c r="B82" i="18"/>
  <c r="C272" i="18"/>
  <c r="B271" i="18"/>
  <c r="I174" i="18"/>
  <c r="H174" i="18"/>
  <c r="C54" i="18"/>
  <c r="B53" i="18"/>
  <c r="C20" i="18"/>
  <c r="B19" i="18"/>
  <c r="C337" i="18"/>
  <c r="B336" i="18"/>
  <c r="B365" i="18"/>
  <c r="C366" i="18"/>
  <c r="B208" i="18"/>
  <c r="C209" i="18"/>
  <c r="I144" i="18"/>
  <c r="H144" i="18"/>
  <c r="H51" i="18"/>
  <c r="I51" i="18"/>
  <c r="H239" i="18"/>
  <c r="I239" i="18"/>
  <c r="I113" i="18"/>
  <c r="H113" i="18"/>
  <c r="D52" i="18"/>
  <c r="G52" i="18" s="1"/>
  <c r="F52" i="18"/>
  <c r="F18" i="18"/>
  <c r="D18" i="18"/>
  <c r="G18" i="18" s="1"/>
  <c r="D335" i="18"/>
  <c r="G335" i="18" s="1"/>
  <c r="F335" i="18"/>
  <c r="D364" i="18"/>
  <c r="G364" i="18" s="1"/>
  <c r="F364" i="18"/>
  <c r="D207" i="18"/>
  <c r="G207" i="18" s="1"/>
  <c r="F207" i="18"/>
  <c r="H301" i="18"/>
  <c r="I301" i="18"/>
  <c r="C147" i="18"/>
  <c r="B146" i="18"/>
  <c r="H334" i="18"/>
  <c r="I334" i="18"/>
  <c r="H363" i="18"/>
  <c r="I363" i="18"/>
  <c r="D302" i="18"/>
  <c r="G302" i="18" s="1"/>
  <c r="F302" i="18"/>
  <c r="F114" i="17"/>
  <c r="D114" i="17"/>
  <c r="G114" i="17" s="1"/>
  <c r="H142" i="17"/>
  <c r="I142" i="17"/>
  <c r="H237" i="17"/>
  <c r="I237" i="17"/>
  <c r="D333" i="17"/>
  <c r="G333" i="17" s="1"/>
  <c r="F333" i="17"/>
  <c r="D143" i="17"/>
  <c r="G143" i="17" s="1"/>
  <c r="F143" i="17"/>
  <c r="H205" i="17"/>
  <c r="I205" i="17"/>
  <c r="C335" i="17"/>
  <c r="B334" i="17"/>
  <c r="C145" i="17"/>
  <c r="B144" i="17"/>
  <c r="D238" i="17"/>
  <c r="G238" i="17" s="1"/>
  <c r="F238" i="17"/>
  <c r="C178" i="17"/>
  <c r="B177" i="17"/>
  <c r="D50" i="17"/>
  <c r="G50" i="17" s="1"/>
  <c r="F50" i="17"/>
  <c r="D206" i="17"/>
  <c r="G206" i="17" s="1"/>
  <c r="F206" i="17"/>
  <c r="D20" i="17"/>
  <c r="G20" i="17" s="1"/>
  <c r="F20" i="17"/>
  <c r="H79" i="17"/>
  <c r="I79" i="17"/>
  <c r="H49" i="17"/>
  <c r="I49" i="17"/>
  <c r="D364" i="17"/>
  <c r="G364" i="17" s="1"/>
  <c r="F364" i="17"/>
  <c r="H19" i="17"/>
  <c r="I19" i="17"/>
  <c r="H363" i="17"/>
  <c r="I363" i="17"/>
  <c r="D80" i="17"/>
  <c r="G80" i="17" s="1"/>
  <c r="F80" i="17"/>
  <c r="F272" i="17"/>
  <c r="D272" i="17"/>
  <c r="G272" i="17" s="1"/>
  <c r="I271" i="17"/>
  <c r="H271" i="17"/>
  <c r="H332" i="17"/>
  <c r="I332" i="17"/>
  <c r="C82" i="17"/>
  <c r="B81" i="17"/>
  <c r="B115" i="17"/>
  <c r="C116" i="17"/>
  <c r="C274" i="17"/>
  <c r="B273" i="17"/>
  <c r="B239" i="17"/>
  <c r="C240" i="17"/>
  <c r="F176" i="17"/>
  <c r="D176" i="17"/>
  <c r="G176" i="17" s="1"/>
  <c r="C52" i="17"/>
  <c r="B51" i="17"/>
  <c r="B207" i="17"/>
  <c r="C208" i="17"/>
  <c r="C22" i="17"/>
  <c r="B21" i="17"/>
  <c r="H113" i="17"/>
  <c r="I113" i="17"/>
  <c r="H175" i="17"/>
  <c r="I175" i="17"/>
  <c r="B365" i="17"/>
  <c r="C366" i="17"/>
  <c r="D80" i="16"/>
  <c r="G80" i="16" s="1"/>
  <c r="F80" i="16"/>
  <c r="H79" i="16"/>
  <c r="I79" i="16"/>
  <c r="H238" i="16"/>
  <c r="I238" i="16"/>
  <c r="D143" i="16"/>
  <c r="G143" i="16" s="1"/>
  <c r="F143" i="16"/>
  <c r="F333" i="16"/>
  <c r="D333" i="16"/>
  <c r="G333" i="16" s="1"/>
  <c r="I113" i="16"/>
  <c r="H113" i="16"/>
  <c r="B207" i="16"/>
  <c r="C208" i="16"/>
  <c r="D271" i="16"/>
  <c r="G271" i="16" s="1"/>
  <c r="F271" i="16"/>
  <c r="H270" i="16"/>
  <c r="I270" i="16"/>
  <c r="D364" i="16"/>
  <c r="G364" i="16" s="1"/>
  <c r="F364" i="16"/>
  <c r="F114" i="16"/>
  <c r="D114" i="16"/>
  <c r="G114" i="16" s="1"/>
  <c r="D52" i="16"/>
  <c r="G52" i="16" s="1"/>
  <c r="F52" i="16"/>
  <c r="H142" i="16"/>
  <c r="I142" i="16"/>
  <c r="H51" i="16"/>
  <c r="I51" i="16"/>
  <c r="H174" i="16"/>
  <c r="I174" i="16"/>
  <c r="D302" i="16"/>
  <c r="G302" i="16" s="1"/>
  <c r="F302" i="16"/>
  <c r="D239" i="16"/>
  <c r="G239" i="16" s="1"/>
  <c r="F239" i="16"/>
  <c r="B334" i="16"/>
  <c r="C335" i="16"/>
  <c r="H301" i="16"/>
  <c r="I301" i="16"/>
  <c r="D175" i="16"/>
  <c r="G175" i="16" s="1"/>
  <c r="F175" i="16"/>
  <c r="D206" i="16"/>
  <c r="G206" i="16" s="1"/>
  <c r="F206" i="16"/>
  <c r="C82" i="16"/>
  <c r="B81" i="16"/>
  <c r="C304" i="16"/>
  <c r="B303" i="16"/>
  <c r="B240" i="16"/>
  <c r="C241" i="16"/>
  <c r="H332" i="16"/>
  <c r="I332" i="16"/>
  <c r="C145" i="16"/>
  <c r="B144" i="16"/>
  <c r="B176" i="16"/>
  <c r="C177" i="16"/>
  <c r="H363" i="16"/>
  <c r="I363" i="16"/>
  <c r="C273" i="16"/>
  <c r="B272" i="16"/>
  <c r="B365" i="16"/>
  <c r="C366" i="16"/>
  <c r="C116" i="16"/>
  <c r="B115" i="16"/>
  <c r="C54" i="16"/>
  <c r="B53" i="16"/>
  <c r="H205" i="16"/>
  <c r="I205" i="16"/>
  <c r="H363" i="15"/>
  <c r="I363" i="15"/>
  <c r="H300" i="15"/>
  <c r="I300" i="15"/>
  <c r="D206" i="15"/>
  <c r="G206" i="15" s="1"/>
  <c r="F206" i="15"/>
  <c r="D239" i="15"/>
  <c r="G239" i="15" s="1"/>
  <c r="F239" i="15"/>
  <c r="H18" i="15"/>
  <c r="I18" i="15"/>
  <c r="D113" i="15"/>
  <c r="G113" i="15" s="1"/>
  <c r="F113" i="15"/>
  <c r="H112" i="15"/>
  <c r="I112" i="15"/>
  <c r="F145" i="15"/>
  <c r="D145" i="15"/>
  <c r="G145" i="15" s="1"/>
  <c r="C241" i="15"/>
  <c r="B240" i="15"/>
  <c r="I174" i="15"/>
  <c r="H174" i="15"/>
  <c r="D333" i="15"/>
  <c r="G333" i="15" s="1"/>
  <c r="F333" i="15"/>
  <c r="D81" i="15"/>
  <c r="G81" i="15" s="1"/>
  <c r="F81" i="15"/>
  <c r="D301" i="15"/>
  <c r="G301" i="15" s="1"/>
  <c r="F301" i="15"/>
  <c r="D51" i="15"/>
  <c r="G51" i="15" s="1"/>
  <c r="F51" i="15"/>
  <c r="D19" i="15"/>
  <c r="G19" i="15" s="1"/>
  <c r="F19" i="15"/>
  <c r="H205" i="15"/>
  <c r="I205" i="15"/>
  <c r="D364" i="15"/>
  <c r="G364" i="15" s="1"/>
  <c r="F364" i="15"/>
  <c r="D271" i="15"/>
  <c r="G271" i="15" s="1"/>
  <c r="F271" i="15"/>
  <c r="H238" i="15"/>
  <c r="I238" i="15"/>
  <c r="H332" i="15"/>
  <c r="I332" i="15"/>
  <c r="B146" i="15"/>
  <c r="C147" i="15"/>
  <c r="H270" i="15"/>
  <c r="I270" i="15"/>
  <c r="H50" i="15"/>
  <c r="I50" i="15"/>
  <c r="H80" i="15"/>
  <c r="I80" i="15"/>
  <c r="B334" i="15"/>
  <c r="C335" i="15"/>
  <c r="B207" i="15"/>
  <c r="C208" i="15"/>
  <c r="C115" i="15"/>
  <c r="B114" i="15"/>
  <c r="F175" i="15"/>
  <c r="D175" i="15"/>
  <c r="G175" i="15" s="1"/>
  <c r="C83" i="15"/>
  <c r="B82" i="15"/>
  <c r="C177" i="15"/>
  <c r="B176" i="15"/>
  <c r="C303" i="15"/>
  <c r="B302" i="15"/>
  <c r="C53" i="15"/>
  <c r="B52" i="15"/>
  <c r="C21" i="15"/>
  <c r="B20" i="15"/>
  <c r="H144" i="15"/>
  <c r="I144" i="15"/>
  <c r="B365" i="15"/>
  <c r="C366" i="15"/>
  <c r="C273" i="15"/>
  <c r="B272" i="15"/>
  <c r="B388"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59"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358" i="4"/>
  <c r="F358" i="4" s="1"/>
  <c r="B327" i="4"/>
  <c r="F327" i="4" s="1"/>
  <c r="B295" i="4"/>
  <c r="F295" i="4" s="1"/>
  <c r="B264" i="4"/>
  <c r="F264" i="4" s="1"/>
  <c r="B232" i="4"/>
  <c r="F232" i="4" s="1"/>
  <c r="B200" i="4"/>
  <c r="F200" i="4" s="1"/>
  <c r="B169" i="4"/>
  <c r="F169" i="4" s="1"/>
  <c r="B137" i="4"/>
  <c r="F137" i="4" s="1"/>
  <c r="B106" i="4"/>
  <c r="F106" i="4" s="1"/>
  <c r="B74" i="4"/>
  <c r="F74" i="4" s="1"/>
  <c r="B42" i="4"/>
  <c r="F42" i="4" s="1"/>
  <c r="H20" i="17" l="1"/>
  <c r="I18" i="16"/>
  <c r="H18" i="18"/>
  <c r="I21" i="20"/>
  <c r="F302" i="17"/>
  <c r="D302" i="17"/>
  <c r="G302" i="17" s="1"/>
  <c r="C304" i="17"/>
  <c r="B303" i="17"/>
  <c r="I301" i="17"/>
  <c r="H301" i="17"/>
  <c r="F272" i="20"/>
  <c r="D272" i="20"/>
  <c r="G272" i="20" s="1"/>
  <c r="B21" i="21"/>
  <c r="C22" i="21"/>
  <c r="H271" i="20"/>
  <c r="I271" i="20"/>
  <c r="H271" i="21"/>
  <c r="I271" i="21"/>
  <c r="C21" i="19"/>
  <c r="B20" i="19"/>
  <c r="B273" i="20"/>
  <c r="C274" i="20"/>
  <c r="D20" i="21"/>
  <c r="G20" i="21" s="1"/>
  <c r="F20" i="21"/>
  <c r="I239" i="19"/>
  <c r="H239" i="19"/>
  <c r="I18" i="19"/>
  <c r="H18" i="19"/>
  <c r="F19" i="19"/>
  <c r="D19" i="19"/>
  <c r="G19" i="19" s="1"/>
  <c r="C242" i="19"/>
  <c r="B241" i="19"/>
  <c r="F272" i="21"/>
  <c r="D272" i="21"/>
  <c r="G272" i="21" s="1"/>
  <c r="H19" i="21"/>
  <c r="I19" i="21"/>
  <c r="F19" i="16"/>
  <c r="D19" i="16"/>
  <c r="G19" i="16" s="1"/>
  <c r="F240" i="19"/>
  <c r="D240" i="19"/>
  <c r="G240" i="19" s="1"/>
  <c r="B273" i="21"/>
  <c r="C274" i="21"/>
  <c r="C21" i="16"/>
  <c r="B20" i="16"/>
  <c r="H18" i="16"/>
  <c r="C54" i="22"/>
  <c r="B53" i="22"/>
  <c r="C23" i="22"/>
  <c r="B22" i="22"/>
  <c r="C116" i="22"/>
  <c r="B115" i="22"/>
  <c r="I51" i="22"/>
  <c r="H51" i="22"/>
  <c r="I20" i="22"/>
  <c r="H20" i="22"/>
  <c r="I113" i="22"/>
  <c r="H113" i="22"/>
  <c r="C84" i="22"/>
  <c r="B83" i="22"/>
  <c r="F365" i="22"/>
  <c r="D365" i="22"/>
  <c r="G365" i="22" s="1"/>
  <c r="C146" i="22"/>
  <c r="B145" i="22"/>
  <c r="F207" i="22"/>
  <c r="D207" i="22"/>
  <c r="G207" i="22" s="1"/>
  <c r="F302" i="22"/>
  <c r="D302" i="22"/>
  <c r="G302" i="22" s="1"/>
  <c r="F239" i="22"/>
  <c r="D239" i="22"/>
  <c r="G239" i="22" s="1"/>
  <c r="D335" i="22"/>
  <c r="G335" i="22" s="1"/>
  <c r="F335" i="22"/>
  <c r="B177" i="22"/>
  <c r="C178" i="22"/>
  <c r="F272" i="22"/>
  <c r="D272" i="22"/>
  <c r="G272" i="22" s="1"/>
  <c r="I143" i="22"/>
  <c r="H143" i="22"/>
  <c r="C209" i="22"/>
  <c r="B208" i="22"/>
  <c r="C304" i="22"/>
  <c r="B303" i="22"/>
  <c r="C241" i="22"/>
  <c r="B240" i="22"/>
  <c r="I206" i="22"/>
  <c r="H206" i="22"/>
  <c r="I301" i="22"/>
  <c r="H301" i="22"/>
  <c r="I238" i="22"/>
  <c r="H238" i="22"/>
  <c r="C337" i="22"/>
  <c r="B336" i="22"/>
  <c r="D176" i="22"/>
  <c r="G176" i="22" s="1"/>
  <c r="F176" i="22"/>
  <c r="C274" i="22"/>
  <c r="B273" i="22"/>
  <c r="I81" i="22"/>
  <c r="H81" i="22"/>
  <c r="H334" i="22"/>
  <c r="I334" i="22"/>
  <c r="H175" i="22"/>
  <c r="I175" i="22"/>
  <c r="F52" i="22"/>
  <c r="D52" i="22"/>
  <c r="G52" i="22" s="1"/>
  <c r="F21" i="22"/>
  <c r="D21" i="22"/>
  <c r="G21" i="22" s="1"/>
  <c r="F114" i="22"/>
  <c r="D114" i="22"/>
  <c r="G114" i="22" s="1"/>
  <c r="F82" i="22"/>
  <c r="D82" i="22"/>
  <c r="G82" i="22" s="1"/>
  <c r="C367" i="22"/>
  <c r="B366" i="22"/>
  <c r="F144" i="22"/>
  <c r="D144" i="22"/>
  <c r="G144" i="22" s="1"/>
  <c r="I364" i="22"/>
  <c r="H364" i="22"/>
  <c r="I271" i="22"/>
  <c r="H271" i="22"/>
  <c r="I112" i="21"/>
  <c r="H112" i="21"/>
  <c r="F51" i="21"/>
  <c r="D51" i="21"/>
  <c r="G51" i="21" s="1"/>
  <c r="C304" i="21"/>
  <c r="B303" i="21"/>
  <c r="C212" i="21"/>
  <c r="B211" i="21"/>
  <c r="C53" i="21"/>
  <c r="B52" i="21"/>
  <c r="I364" i="21"/>
  <c r="H364" i="21"/>
  <c r="F302" i="21"/>
  <c r="D302" i="21"/>
  <c r="G302" i="21" s="1"/>
  <c r="I50" i="21"/>
  <c r="H50" i="21"/>
  <c r="I333" i="21"/>
  <c r="H333" i="21"/>
  <c r="I301" i="21"/>
  <c r="H301" i="21"/>
  <c r="F210" i="21"/>
  <c r="D210" i="21"/>
  <c r="G210" i="21" s="1"/>
  <c r="F113" i="21"/>
  <c r="D113" i="21"/>
  <c r="G113" i="21" s="1"/>
  <c r="C147" i="21"/>
  <c r="B146" i="21"/>
  <c r="C336" i="21"/>
  <c r="B335" i="21"/>
  <c r="C242" i="21"/>
  <c r="B241" i="21"/>
  <c r="I239" i="21"/>
  <c r="H239" i="21"/>
  <c r="F176" i="21"/>
  <c r="D176" i="21"/>
  <c r="G176" i="21" s="1"/>
  <c r="C83" i="21"/>
  <c r="B82" i="21"/>
  <c r="I175" i="21"/>
  <c r="H175" i="21"/>
  <c r="I209" i="21"/>
  <c r="H209" i="21"/>
  <c r="F365" i="21"/>
  <c r="D365" i="21"/>
  <c r="G365" i="21" s="1"/>
  <c r="I80" i="21"/>
  <c r="H80" i="21"/>
  <c r="C115" i="21"/>
  <c r="B114" i="21"/>
  <c r="F145" i="21"/>
  <c r="D145" i="21"/>
  <c r="G145" i="21" s="1"/>
  <c r="D334" i="21"/>
  <c r="G334" i="21" s="1"/>
  <c r="F334" i="21"/>
  <c r="F240" i="21"/>
  <c r="D240" i="21"/>
  <c r="G240" i="21" s="1"/>
  <c r="I144" i="21"/>
  <c r="H144" i="21"/>
  <c r="C178" i="21"/>
  <c r="B177" i="21"/>
  <c r="F81" i="21"/>
  <c r="D81" i="21"/>
  <c r="G81" i="21" s="1"/>
  <c r="C367" i="21"/>
  <c r="B366" i="21"/>
  <c r="C212" i="20"/>
  <c r="B211" i="20"/>
  <c r="C304" i="20"/>
  <c r="B303" i="20"/>
  <c r="D334" i="20"/>
  <c r="G334" i="20" s="1"/>
  <c r="F334" i="20"/>
  <c r="F210" i="20"/>
  <c r="D210" i="20"/>
  <c r="G210" i="20" s="1"/>
  <c r="I112" i="20"/>
  <c r="H112" i="20"/>
  <c r="I209" i="20"/>
  <c r="H209" i="20"/>
  <c r="C367" i="20"/>
  <c r="B366" i="20"/>
  <c r="C178" i="20"/>
  <c r="B177" i="20"/>
  <c r="F81" i="20"/>
  <c r="D81" i="20"/>
  <c r="G81" i="20" s="1"/>
  <c r="C115" i="20"/>
  <c r="B114" i="20"/>
  <c r="F51" i="20"/>
  <c r="D51" i="20"/>
  <c r="G51" i="20" s="1"/>
  <c r="F22" i="20"/>
  <c r="D22" i="20"/>
  <c r="G22" i="20" s="1"/>
  <c r="F240" i="20"/>
  <c r="D240" i="20"/>
  <c r="G240" i="20" s="1"/>
  <c r="I80" i="20"/>
  <c r="H80" i="20"/>
  <c r="F145" i="20"/>
  <c r="D145" i="20"/>
  <c r="G145" i="20" s="1"/>
  <c r="I144" i="20"/>
  <c r="H144" i="20"/>
  <c r="C147" i="20"/>
  <c r="B146" i="20"/>
  <c r="I239" i="20"/>
  <c r="H239" i="20"/>
  <c r="F302" i="20"/>
  <c r="D302" i="20"/>
  <c r="G302" i="20" s="1"/>
  <c r="C336" i="20"/>
  <c r="B335" i="20"/>
  <c r="F365" i="20"/>
  <c r="D365" i="20"/>
  <c r="G365" i="20" s="1"/>
  <c r="F176" i="20"/>
  <c r="D176" i="20"/>
  <c r="G176" i="20" s="1"/>
  <c r="I50" i="20"/>
  <c r="H50" i="20"/>
  <c r="C83" i="20"/>
  <c r="B82" i="20"/>
  <c r="F113" i="20"/>
  <c r="D113" i="20"/>
  <c r="G113" i="20" s="1"/>
  <c r="C53" i="20"/>
  <c r="B52" i="20"/>
  <c r="I333" i="20"/>
  <c r="H333" i="20"/>
  <c r="I364" i="20"/>
  <c r="H364" i="20"/>
  <c r="B23" i="20"/>
  <c r="C24" i="20"/>
  <c r="I175" i="20"/>
  <c r="H175" i="20"/>
  <c r="I301" i="20"/>
  <c r="H301" i="20"/>
  <c r="C242" i="20"/>
  <c r="B241" i="20"/>
  <c r="C210" i="19"/>
  <c r="B209" i="19"/>
  <c r="C306" i="19"/>
  <c r="B305" i="19"/>
  <c r="F334" i="19"/>
  <c r="D334" i="19"/>
  <c r="G334" i="19" s="1"/>
  <c r="H51" i="19"/>
  <c r="I51" i="19"/>
  <c r="D52" i="19"/>
  <c r="G52" i="19" s="1"/>
  <c r="F52" i="19"/>
  <c r="C274" i="19"/>
  <c r="B273" i="19"/>
  <c r="C116" i="19"/>
  <c r="B115" i="19"/>
  <c r="F208" i="19"/>
  <c r="D208" i="19"/>
  <c r="G208" i="19" s="1"/>
  <c r="I303" i="19"/>
  <c r="H303" i="19"/>
  <c r="I333" i="19"/>
  <c r="H333" i="19"/>
  <c r="I207" i="19"/>
  <c r="H207" i="19"/>
  <c r="F304" i="19"/>
  <c r="D304" i="19"/>
  <c r="G304" i="19" s="1"/>
  <c r="C336" i="19"/>
  <c r="B335" i="19"/>
  <c r="I177" i="19"/>
  <c r="H177" i="19"/>
  <c r="C54" i="19"/>
  <c r="B53" i="19"/>
  <c r="F272" i="19"/>
  <c r="D272" i="19"/>
  <c r="G272" i="19" s="1"/>
  <c r="D114" i="19"/>
  <c r="G114" i="19" s="1"/>
  <c r="F114" i="19"/>
  <c r="C147" i="19"/>
  <c r="B146" i="19"/>
  <c r="C83" i="19"/>
  <c r="B82" i="19"/>
  <c r="D366" i="19"/>
  <c r="G366" i="19" s="1"/>
  <c r="F366" i="19"/>
  <c r="F178" i="19"/>
  <c r="D178" i="19"/>
  <c r="G178" i="19" s="1"/>
  <c r="H365" i="19"/>
  <c r="I365" i="19"/>
  <c r="F145" i="19"/>
  <c r="D145" i="19"/>
  <c r="G145" i="19" s="1"/>
  <c r="F81" i="19"/>
  <c r="D81" i="19"/>
  <c r="G81" i="19" s="1"/>
  <c r="C368" i="19"/>
  <c r="B367" i="19"/>
  <c r="I144" i="19"/>
  <c r="H144" i="19"/>
  <c r="I80" i="19"/>
  <c r="H80" i="19"/>
  <c r="I271" i="19"/>
  <c r="H271" i="19"/>
  <c r="H113" i="19"/>
  <c r="I113" i="19"/>
  <c r="C180" i="19"/>
  <c r="B179" i="19"/>
  <c r="D19" i="18"/>
  <c r="G19" i="18" s="1"/>
  <c r="F19" i="18"/>
  <c r="F82" i="18"/>
  <c r="D82" i="18"/>
  <c r="G82" i="18" s="1"/>
  <c r="F176" i="18"/>
  <c r="D176" i="18"/>
  <c r="G176" i="18" s="1"/>
  <c r="H270" i="18"/>
  <c r="I270" i="18"/>
  <c r="F303" i="18"/>
  <c r="D303" i="18"/>
  <c r="G303" i="18" s="1"/>
  <c r="H207" i="18"/>
  <c r="I207" i="18"/>
  <c r="H52" i="18"/>
  <c r="I52" i="18"/>
  <c r="C21" i="18"/>
  <c r="B20" i="18"/>
  <c r="H114" i="18"/>
  <c r="I114" i="18"/>
  <c r="C305" i="18"/>
  <c r="B304" i="18"/>
  <c r="I18" i="18"/>
  <c r="C210" i="18"/>
  <c r="B209" i="18"/>
  <c r="F336" i="18"/>
  <c r="D336" i="18"/>
  <c r="G336" i="18" s="1"/>
  <c r="D53" i="18"/>
  <c r="G53" i="18" s="1"/>
  <c r="F53" i="18"/>
  <c r="D271" i="18"/>
  <c r="G271" i="18" s="1"/>
  <c r="F271" i="18"/>
  <c r="C243" i="18"/>
  <c r="B242" i="18"/>
  <c r="H240" i="18"/>
  <c r="I240" i="18"/>
  <c r="H145" i="18"/>
  <c r="I145" i="18"/>
  <c r="D146" i="18"/>
  <c r="G146" i="18" s="1"/>
  <c r="F146" i="18"/>
  <c r="C367" i="18"/>
  <c r="B366" i="18"/>
  <c r="D115" i="18"/>
  <c r="G115" i="18" s="1"/>
  <c r="F115" i="18"/>
  <c r="I175" i="18"/>
  <c r="H175" i="18"/>
  <c r="C148" i="18"/>
  <c r="B147" i="18"/>
  <c r="I335" i="18"/>
  <c r="H335" i="18"/>
  <c r="F365" i="18"/>
  <c r="D365" i="18"/>
  <c r="G365" i="18" s="1"/>
  <c r="C84" i="18"/>
  <c r="B83" i="18"/>
  <c r="C117" i="18"/>
  <c r="B116" i="18"/>
  <c r="C178" i="18"/>
  <c r="B177" i="18"/>
  <c r="I302" i="18"/>
  <c r="H302" i="18"/>
  <c r="I364" i="18"/>
  <c r="H364" i="18"/>
  <c r="D208" i="18"/>
  <c r="G208" i="18" s="1"/>
  <c r="F208" i="18"/>
  <c r="C338" i="18"/>
  <c r="B337" i="18"/>
  <c r="C55" i="18"/>
  <c r="B54" i="18"/>
  <c r="C273" i="18"/>
  <c r="B272" i="18"/>
  <c r="D241" i="18"/>
  <c r="G241" i="18" s="1"/>
  <c r="F241" i="18"/>
  <c r="I81" i="18"/>
  <c r="H81" i="18"/>
  <c r="F21" i="17"/>
  <c r="D21" i="17"/>
  <c r="G21" i="17" s="1"/>
  <c r="F51" i="17"/>
  <c r="D51" i="17"/>
  <c r="G51" i="17" s="1"/>
  <c r="C241" i="17"/>
  <c r="B240" i="17"/>
  <c r="B116" i="17"/>
  <c r="C117" i="17"/>
  <c r="D177" i="17"/>
  <c r="G177" i="17" s="1"/>
  <c r="F177" i="17"/>
  <c r="F144" i="17"/>
  <c r="D144" i="17"/>
  <c r="G144" i="17" s="1"/>
  <c r="C23" i="17"/>
  <c r="B22" i="17"/>
  <c r="F239" i="17"/>
  <c r="D239" i="17"/>
  <c r="G239" i="17" s="1"/>
  <c r="D115" i="17"/>
  <c r="G115" i="17" s="1"/>
  <c r="F115" i="17"/>
  <c r="I206" i="17"/>
  <c r="H206" i="17"/>
  <c r="C179" i="17"/>
  <c r="B178" i="17"/>
  <c r="C146" i="17"/>
  <c r="B145" i="17"/>
  <c r="C367" i="17"/>
  <c r="B366" i="17"/>
  <c r="C209" i="17"/>
  <c r="B208" i="17"/>
  <c r="H176" i="17"/>
  <c r="I176" i="17"/>
  <c r="D273" i="17"/>
  <c r="G273" i="17" s="1"/>
  <c r="F273" i="17"/>
  <c r="F81" i="17"/>
  <c r="D81" i="17"/>
  <c r="G81" i="17" s="1"/>
  <c r="F334" i="17"/>
  <c r="D334" i="17"/>
  <c r="G334" i="17" s="1"/>
  <c r="H114" i="17"/>
  <c r="I114" i="17"/>
  <c r="H272" i="17"/>
  <c r="I272" i="17"/>
  <c r="C53" i="17"/>
  <c r="B52" i="17"/>
  <c r="I333" i="17"/>
  <c r="H333" i="17"/>
  <c r="F365" i="17"/>
  <c r="D365" i="17"/>
  <c r="G365" i="17" s="1"/>
  <c r="F207" i="17"/>
  <c r="D207" i="17"/>
  <c r="G207" i="17" s="1"/>
  <c r="B274" i="17"/>
  <c r="C275" i="17"/>
  <c r="C83" i="17"/>
  <c r="B82" i="17"/>
  <c r="I80" i="17"/>
  <c r="H80" i="17"/>
  <c r="I364" i="17"/>
  <c r="H364" i="17"/>
  <c r="I50" i="17"/>
  <c r="H50" i="17"/>
  <c r="I238" i="17"/>
  <c r="H238" i="17"/>
  <c r="C336" i="17"/>
  <c r="B335" i="17"/>
  <c r="I143" i="17"/>
  <c r="H143" i="17"/>
  <c r="F53" i="16"/>
  <c r="D53" i="16"/>
  <c r="G53" i="16" s="1"/>
  <c r="F272" i="16"/>
  <c r="D272" i="16"/>
  <c r="G272" i="16" s="1"/>
  <c r="C178" i="16"/>
  <c r="B177" i="16"/>
  <c r="F303" i="16"/>
  <c r="D303" i="16"/>
  <c r="G303" i="16" s="1"/>
  <c r="H333" i="16"/>
  <c r="I333" i="16"/>
  <c r="F365" i="16"/>
  <c r="D365" i="16"/>
  <c r="G365" i="16" s="1"/>
  <c r="I239" i="16"/>
  <c r="H239" i="16"/>
  <c r="I364" i="16"/>
  <c r="H364" i="16"/>
  <c r="F115" i="16"/>
  <c r="D115" i="16"/>
  <c r="G115" i="16" s="1"/>
  <c r="F144" i="16"/>
  <c r="D144" i="16"/>
  <c r="G144" i="16" s="1"/>
  <c r="C242" i="16"/>
  <c r="B241" i="16"/>
  <c r="F81" i="16"/>
  <c r="D81" i="16"/>
  <c r="G81" i="16" s="1"/>
  <c r="C336" i="16"/>
  <c r="B335" i="16"/>
  <c r="I114" i="16"/>
  <c r="H114" i="16"/>
  <c r="C367" i="16"/>
  <c r="B366" i="16"/>
  <c r="C209" i="16"/>
  <c r="B208" i="16"/>
  <c r="C55" i="16"/>
  <c r="B54" i="16"/>
  <c r="C274" i="16"/>
  <c r="B273" i="16"/>
  <c r="F176" i="16"/>
  <c r="D176" i="16"/>
  <c r="G176" i="16" s="1"/>
  <c r="C305" i="16"/>
  <c r="B304" i="16"/>
  <c r="I206" i="16"/>
  <c r="H206" i="16"/>
  <c r="I52" i="16"/>
  <c r="H52" i="16"/>
  <c r="F207" i="16"/>
  <c r="D207" i="16"/>
  <c r="G207" i="16" s="1"/>
  <c r="C117" i="16"/>
  <c r="B116" i="16"/>
  <c r="C146" i="16"/>
  <c r="B145" i="16"/>
  <c r="F240" i="16"/>
  <c r="D240" i="16"/>
  <c r="G240" i="16" s="1"/>
  <c r="C83" i="16"/>
  <c r="B82" i="16"/>
  <c r="I175" i="16"/>
  <c r="H175" i="16"/>
  <c r="D334" i="16"/>
  <c r="G334" i="16" s="1"/>
  <c r="F334" i="16"/>
  <c r="I302" i="16"/>
  <c r="H302" i="16"/>
  <c r="I271" i="16"/>
  <c r="H271" i="16"/>
  <c r="I143" i="16"/>
  <c r="H143" i="16"/>
  <c r="I80" i="16"/>
  <c r="H80" i="16"/>
  <c r="H175" i="15"/>
  <c r="I175" i="15"/>
  <c r="H145" i="15"/>
  <c r="I145" i="15"/>
  <c r="C54" i="15"/>
  <c r="B53" i="15"/>
  <c r="B177" i="15"/>
  <c r="C178" i="15"/>
  <c r="F207" i="15"/>
  <c r="D207" i="15"/>
  <c r="G207" i="15" s="1"/>
  <c r="I271" i="15"/>
  <c r="H271" i="15"/>
  <c r="I81" i="15"/>
  <c r="H81" i="15"/>
  <c r="I113" i="15"/>
  <c r="H113" i="15"/>
  <c r="I239" i="15"/>
  <c r="H239" i="15"/>
  <c r="C367" i="15"/>
  <c r="B366" i="15"/>
  <c r="F20" i="15"/>
  <c r="D20" i="15"/>
  <c r="G20" i="15" s="1"/>
  <c r="D302" i="15"/>
  <c r="G302" i="15" s="1"/>
  <c r="F302" i="15"/>
  <c r="F82" i="15"/>
  <c r="D82" i="15"/>
  <c r="G82" i="15" s="1"/>
  <c r="F114" i="15"/>
  <c r="D114" i="15"/>
  <c r="G114" i="15" s="1"/>
  <c r="C336" i="15"/>
  <c r="B335" i="15"/>
  <c r="C148" i="15"/>
  <c r="B147" i="15"/>
  <c r="F240" i="15"/>
  <c r="D240" i="15"/>
  <c r="G240" i="15" s="1"/>
  <c r="F272" i="15"/>
  <c r="D272" i="15"/>
  <c r="G272" i="15" s="1"/>
  <c r="F52" i="15"/>
  <c r="D52" i="15"/>
  <c r="G52" i="15" s="1"/>
  <c r="D176" i="15"/>
  <c r="G176" i="15" s="1"/>
  <c r="F176" i="15"/>
  <c r="C209" i="15"/>
  <c r="B208" i="15"/>
  <c r="C274" i="15"/>
  <c r="B273" i="15"/>
  <c r="I51" i="15"/>
  <c r="H51" i="15"/>
  <c r="F365" i="15"/>
  <c r="D365" i="15"/>
  <c r="G365" i="15" s="1"/>
  <c r="C22" i="15"/>
  <c r="B21" i="15"/>
  <c r="C304" i="15"/>
  <c r="B303" i="15"/>
  <c r="C84" i="15"/>
  <c r="B83" i="15"/>
  <c r="C116" i="15"/>
  <c r="B115" i="15"/>
  <c r="F334" i="15"/>
  <c r="D334" i="15"/>
  <c r="G334" i="15" s="1"/>
  <c r="D146" i="15"/>
  <c r="G146" i="15" s="1"/>
  <c r="F146" i="15"/>
  <c r="I364" i="15"/>
  <c r="H364" i="15"/>
  <c r="I19" i="15"/>
  <c r="H19" i="15"/>
  <c r="H301" i="15"/>
  <c r="I301" i="15"/>
  <c r="I333" i="15"/>
  <c r="H333" i="15"/>
  <c r="C242" i="15"/>
  <c r="B241" i="15"/>
  <c r="I206" i="15"/>
  <c r="H206" i="15"/>
  <c r="F104" i="4"/>
  <c r="F102" i="4"/>
  <c r="G102" i="4"/>
  <c r="F100" i="4"/>
  <c r="F98" i="4"/>
  <c r="G98" i="4"/>
  <c r="F96" i="4"/>
  <c r="F94" i="4"/>
  <c r="G94" i="4"/>
  <c r="F92" i="4"/>
  <c r="G92" i="4"/>
  <c r="F90" i="4"/>
  <c r="G90" i="4"/>
  <c r="F88" i="4"/>
  <c r="F86" i="4"/>
  <c r="F84" i="4"/>
  <c r="F82" i="4"/>
  <c r="F80" i="4"/>
  <c r="F78" i="4"/>
  <c r="D78" i="4"/>
  <c r="F76" i="4"/>
  <c r="F135" i="4"/>
  <c r="F133" i="4"/>
  <c r="G133" i="4"/>
  <c r="F131" i="4"/>
  <c r="F129" i="4"/>
  <c r="G129" i="4"/>
  <c r="F127" i="4"/>
  <c r="F125" i="4"/>
  <c r="G125" i="4"/>
  <c r="F123" i="4"/>
  <c r="G123" i="4"/>
  <c r="F121" i="4"/>
  <c r="G121" i="4"/>
  <c r="F119" i="4"/>
  <c r="G119" i="4"/>
  <c r="F117" i="4"/>
  <c r="F115" i="4"/>
  <c r="G115" i="4"/>
  <c r="F113" i="4"/>
  <c r="F111" i="4"/>
  <c r="F109" i="4"/>
  <c r="F107" i="4"/>
  <c r="F166" i="4"/>
  <c r="F164" i="4"/>
  <c r="G164" i="4"/>
  <c r="F162" i="4"/>
  <c r="F160" i="4"/>
  <c r="G160" i="4"/>
  <c r="F158" i="4"/>
  <c r="F156" i="4"/>
  <c r="G156" i="4"/>
  <c r="F154" i="4"/>
  <c r="F152" i="4"/>
  <c r="G152" i="4"/>
  <c r="F150" i="4"/>
  <c r="F148" i="4"/>
  <c r="G148" i="4"/>
  <c r="F146" i="4"/>
  <c r="F144" i="4"/>
  <c r="F142" i="4"/>
  <c r="F140" i="4"/>
  <c r="F138" i="4"/>
  <c r="G138" i="4"/>
  <c r="F197" i="4"/>
  <c r="F195" i="4"/>
  <c r="G195" i="4"/>
  <c r="F193" i="4"/>
  <c r="F191" i="4"/>
  <c r="G191" i="4"/>
  <c r="F189" i="4"/>
  <c r="F187" i="4"/>
  <c r="G187" i="4"/>
  <c r="F185" i="4"/>
  <c r="F183" i="4"/>
  <c r="G183" i="4"/>
  <c r="F181" i="4"/>
  <c r="F179" i="4"/>
  <c r="F177" i="4"/>
  <c r="F175" i="4"/>
  <c r="F173" i="4"/>
  <c r="G173" i="4"/>
  <c r="F171" i="4"/>
  <c r="F230" i="4"/>
  <c r="F228" i="4"/>
  <c r="G228" i="4"/>
  <c r="F226" i="4"/>
  <c r="F224" i="4"/>
  <c r="G224" i="4"/>
  <c r="F222" i="4"/>
  <c r="F220" i="4"/>
  <c r="G220" i="4"/>
  <c r="F218" i="4"/>
  <c r="F216" i="4"/>
  <c r="G216" i="4"/>
  <c r="F214" i="4"/>
  <c r="F212" i="4"/>
  <c r="G212" i="4"/>
  <c r="F210" i="4"/>
  <c r="F208" i="4"/>
  <c r="G208" i="4"/>
  <c r="F206" i="4"/>
  <c r="F204" i="4"/>
  <c r="G204" i="4"/>
  <c r="F202" i="4"/>
  <c r="F262" i="4"/>
  <c r="F260" i="4"/>
  <c r="G260" i="4"/>
  <c r="F258" i="4"/>
  <c r="F256" i="4"/>
  <c r="G256" i="4"/>
  <c r="F254" i="4"/>
  <c r="G254" i="4"/>
  <c r="F252" i="4"/>
  <c r="G252" i="4"/>
  <c r="F250" i="4"/>
  <c r="F248" i="4"/>
  <c r="G248" i="4"/>
  <c r="F246" i="4"/>
  <c r="G246" i="4"/>
  <c r="F244" i="4"/>
  <c r="G244" i="4"/>
  <c r="F242" i="4"/>
  <c r="F240" i="4"/>
  <c r="G240" i="4"/>
  <c r="F238" i="4"/>
  <c r="G238" i="4"/>
  <c r="F236" i="4"/>
  <c r="G236" i="4"/>
  <c r="F234" i="4"/>
  <c r="F293" i="4"/>
  <c r="G293" i="4"/>
  <c r="F291" i="4"/>
  <c r="F289" i="4"/>
  <c r="G289" i="4"/>
  <c r="F287" i="4"/>
  <c r="G287" i="4"/>
  <c r="F285" i="4"/>
  <c r="G285" i="4"/>
  <c r="F283" i="4"/>
  <c r="F281" i="4"/>
  <c r="G281" i="4"/>
  <c r="F279" i="4"/>
  <c r="G279" i="4"/>
  <c r="F277" i="4"/>
  <c r="G277" i="4"/>
  <c r="F275" i="4"/>
  <c r="F273" i="4"/>
  <c r="G273" i="4"/>
  <c r="F271" i="4"/>
  <c r="G271" i="4"/>
  <c r="F269" i="4"/>
  <c r="G269" i="4"/>
  <c r="F267" i="4"/>
  <c r="F265" i="4"/>
  <c r="G265" i="4"/>
  <c r="F324" i="4"/>
  <c r="G324" i="4"/>
  <c r="F322" i="4"/>
  <c r="G322" i="4"/>
  <c r="F320" i="4"/>
  <c r="G320" i="4"/>
  <c r="F318" i="4"/>
  <c r="G318" i="4"/>
  <c r="F316" i="4"/>
  <c r="G316" i="4"/>
  <c r="F314" i="4"/>
  <c r="G314" i="4"/>
  <c r="F312" i="4"/>
  <c r="G312" i="4"/>
  <c r="F310" i="4"/>
  <c r="G310" i="4"/>
  <c r="F308" i="4"/>
  <c r="G308" i="4"/>
  <c r="F306" i="4"/>
  <c r="G306" i="4"/>
  <c r="F304" i="4"/>
  <c r="G304" i="4"/>
  <c r="F302" i="4"/>
  <c r="G302" i="4"/>
  <c r="F300" i="4"/>
  <c r="F298" i="4"/>
  <c r="G298" i="4"/>
  <c r="F296" i="4"/>
  <c r="G296" i="4"/>
  <c r="F355" i="4"/>
  <c r="G355" i="4"/>
  <c r="F353" i="4"/>
  <c r="G353" i="4"/>
  <c r="F351" i="4"/>
  <c r="G351" i="4"/>
  <c r="F349" i="4"/>
  <c r="G349" i="4"/>
  <c r="F347" i="4"/>
  <c r="G347" i="4"/>
  <c r="F345" i="4"/>
  <c r="G345" i="4"/>
  <c r="F343" i="4"/>
  <c r="G343" i="4"/>
  <c r="F341" i="4"/>
  <c r="G341" i="4"/>
  <c r="F339" i="4"/>
  <c r="G339" i="4"/>
  <c r="F337" i="4"/>
  <c r="G337" i="4"/>
  <c r="F335" i="4"/>
  <c r="G335" i="4"/>
  <c r="F333" i="4"/>
  <c r="G333" i="4"/>
  <c r="F331" i="4"/>
  <c r="G331" i="4"/>
  <c r="F329" i="4"/>
  <c r="G329" i="4"/>
  <c r="F359" i="4"/>
  <c r="G359" i="4"/>
  <c r="F386" i="4"/>
  <c r="G386" i="4"/>
  <c r="F384" i="4"/>
  <c r="G384" i="4"/>
  <c r="F382" i="4"/>
  <c r="F380" i="4"/>
  <c r="F378" i="4"/>
  <c r="G378" i="4"/>
  <c r="F376" i="4"/>
  <c r="G376" i="4"/>
  <c r="F374" i="4"/>
  <c r="G374" i="4"/>
  <c r="F372" i="4"/>
  <c r="G372" i="4"/>
  <c r="F370" i="4"/>
  <c r="G370" i="4"/>
  <c r="F368" i="4"/>
  <c r="G368" i="4"/>
  <c r="F366" i="4"/>
  <c r="G366" i="4"/>
  <c r="F364" i="4"/>
  <c r="G364" i="4"/>
  <c r="F362" i="4"/>
  <c r="G362" i="4"/>
  <c r="F360" i="4"/>
  <c r="G360" i="4"/>
  <c r="F103" i="4"/>
  <c r="G103" i="4"/>
  <c r="F101" i="4"/>
  <c r="G101" i="4"/>
  <c r="F99" i="4"/>
  <c r="G99" i="4"/>
  <c r="F97" i="4"/>
  <c r="G97" i="4"/>
  <c r="F95" i="4"/>
  <c r="F93" i="4"/>
  <c r="F91" i="4"/>
  <c r="G91" i="4"/>
  <c r="F89" i="4"/>
  <c r="G89" i="4"/>
  <c r="F87" i="4"/>
  <c r="G87" i="4"/>
  <c r="F85" i="4"/>
  <c r="G85" i="4"/>
  <c r="F83" i="4"/>
  <c r="G83" i="4"/>
  <c r="F81" i="4"/>
  <c r="G81" i="4"/>
  <c r="F79" i="4"/>
  <c r="G79" i="4"/>
  <c r="F77" i="4"/>
  <c r="G77" i="4"/>
  <c r="F75" i="4"/>
  <c r="G75" i="4"/>
  <c r="F134" i="4"/>
  <c r="G134" i="4"/>
  <c r="F132" i="4"/>
  <c r="G132" i="4"/>
  <c r="F130" i="4"/>
  <c r="G130" i="4"/>
  <c r="F128" i="4"/>
  <c r="G128" i="4"/>
  <c r="F126" i="4"/>
  <c r="F124" i="4"/>
  <c r="G124" i="4"/>
  <c r="F122" i="4"/>
  <c r="F120" i="4"/>
  <c r="G120" i="4"/>
  <c r="F118" i="4"/>
  <c r="G118" i="4"/>
  <c r="F116" i="4"/>
  <c r="G116" i="4"/>
  <c r="F114" i="4"/>
  <c r="G114" i="4"/>
  <c r="F112" i="4"/>
  <c r="G112" i="4"/>
  <c r="F110" i="4"/>
  <c r="G110" i="4"/>
  <c r="F108" i="4"/>
  <c r="G108" i="4"/>
  <c r="F167" i="4"/>
  <c r="G167" i="4"/>
  <c r="F165" i="4"/>
  <c r="G165" i="4"/>
  <c r="F163" i="4"/>
  <c r="G163" i="4"/>
  <c r="F161" i="4"/>
  <c r="G161" i="4"/>
  <c r="F159" i="4"/>
  <c r="G159" i="4"/>
  <c r="F157" i="4"/>
  <c r="G157" i="4"/>
  <c r="F155" i="4"/>
  <c r="G155" i="4"/>
  <c r="F153" i="4"/>
  <c r="F151" i="4"/>
  <c r="G151" i="4"/>
  <c r="F149" i="4"/>
  <c r="G149" i="4"/>
  <c r="F147" i="4"/>
  <c r="G147" i="4"/>
  <c r="F145" i="4"/>
  <c r="G145" i="4"/>
  <c r="F143" i="4"/>
  <c r="G143" i="4"/>
  <c r="F141" i="4"/>
  <c r="G141" i="4"/>
  <c r="F139" i="4"/>
  <c r="G139" i="4"/>
  <c r="F198" i="4"/>
  <c r="G198" i="4"/>
  <c r="F196" i="4"/>
  <c r="G196" i="4"/>
  <c r="F194" i="4"/>
  <c r="G194" i="4"/>
  <c r="F192" i="4"/>
  <c r="G192" i="4"/>
  <c r="F190" i="4"/>
  <c r="G190" i="4"/>
  <c r="F188" i="4"/>
  <c r="F186" i="4"/>
  <c r="G186" i="4"/>
  <c r="F184" i="4"/>
  <c r="G184" i="4"/>
  <c r="F182" i="4"/>
  <c r="G182" i="4"/>
  <c r="F180" i="4"/>
  <c r="G180" i="4"/>
  <c r="F178" i="4"/>
  <c r="G178" i="4"/>
  <c r="F176" i="4"/>
  <c r="G176" i="4"/>
  <c r="F174" i="4"/>
  <c r="G174" i="4"/>
  <c r="F172" i="4"/>
  <c r="G172" i="4"/>
  <c r="F170" i="4"/>
  <c r="F229" i="4"/>
  <c r="G229" i="4"/>
  <c r="F227" i="4"/>
  <c r="G227" i="4"/>
  <c r="F225" i="4"/>
  <c r="G225" i="4"/>
  <c r="F223" i="4"/>
  <c r="G223" i="4"/>
  <c r="F221" i="4"/>
  <c r="F219" i="4"/>
  <c r="G219" i="4"/>
  <c r="F217" i="4"/>
  <c r="G217" i="4"/>
  <c r="F215" i="4"/>
  <c r="G215" i="4"/>
  <c r="F213" i="4"/>
  <c r="G213" i="4"/>
  <c r="F211" i="4"/>
  <c r="G211" i="4"/>
  <c r="F209" i="4"/>
  <c r="G209" i="4"/>
  <c r="F207" i="4"/>
  <c r="G207" i="4"/>
  <c r="F205" i="4"/>
  <c r="F203" i="4"/>
  <c r="G203" i="4"/>
  <c r="F201" i="4"/>
  <c r="G201" i="4"/>
  <c r="F261" i="4"/>
  <c r="G261" i="4"/>
  <c r="F259" i="4"/>
  <c r="G259" i="4"/>
  <c r="F257" i="4"/>
  <c r="G257" i="4"/>
  <c r="F255" i="4"/>
  <c r="G255" i="4"/>
  <c r="F253" i="4"/>
  <c r="F251" i="4"/>
  <c r="G251" i="4"/>
  <c r="F249" i="4"/>
  <c r="G249" i="4"/>
  <c r="F247" i="4"/>
  <c r="G247" i="4"/>
  <c r="F245" i="4"/>
  <c r="G245" i="4"/>
  <c r="F243" i="4"/>
  <c r="G243" i="4"/>
  <c r="F241" i="4"/>
  <c r="G241" i="4"/>
  <c r="F239" i="4"/>
  <c r="G239" i="4"/>
  <c r="F237" i="4"/>
  <c r="G237" i="4"/>
  <c r="F235" i="4"/>
  <c r="G235" i="4"/>
  <c r="F233" i="4"/>
  <c r="G233" i="4"/>
  <c r="F292" i="4"/>
  <c r="G292" i="4"/>
  <c r="F290" i="4"/>
  <c r="G290" i="4"/>
  <c r="F288" i="4"/>
  <c r="G288" i="4"/>
  <c r="F286" i="4"/>
  <c r="G286" i="4"/>
  <c r="F284" i="4"/>
  <c r="G284" i="4"/>
  <c r="F282" i="4"/>
  <c r="G282" i="4"/>
  <c r="F280" i="4"/>
  <c r="G280" i="4"/>
  <c r="F278" i="4"/>
  <c r="G278" i="4"/>
  <c r="F276" i="4"/>
  <c r="G276" i="4"/>
  <c r="F274" i="4"/>
  <c r="F272" i="4"/>
  <c r="G272" i="4"/>
  <c r="F270" i="4"/>
  <c r="G270" i="4"/>
  <c r="F268" i="4"/>
  <c r="G268" i="4"/>
  <c r="F266" i="4"/>
  <c r="G266" i="4"/>
  <c r="F325" i="4"/>
  <c r="F323" i="4"/>
  <c r="G323" i="4"/>
  <c r="F321" i="4"/>
  <c r="G321" i="4"/>
  <c r="F319" i="4"/>
  <c r="G319" i="4"/>
  <c r="F317" i="4"/>
  <c r="G317" i="4"/>
  <c r="F315" i="4"/>
  <c r="G315" i="4"/>
  <c r="F313" i="4"/>
  <c r="G313" i="4"/>
  <c r="F311" i="4"/>
  <c r="F309" i="4"/>
  <c r="G309" i="4"/>
  <c r="F307" i="4"/>
  <c r="G307" i="4"/>
  <c r="F305" i="4"/>
  <c r="G305" i="4"/>
  <c r="F303" i="4"/>
  <c r="G303" i="4"/>
  <c r="F301" i="4"/>
  <c r="G301" i="4"/>
  <c r="F299" i="4"/>
  <c r="G299" i="4"/>
  <c r="F297" i="4"/>
  <c r="G297" i="4"/>
  <c r="F356" i="4"/>
  <c r="G356" i="4"/>
  <c r="F354" i="4"/>
  <c r="G354" i="4"/>
  <c r="F352" i="4"/>
  <c r="G352" i="4"/>
  <c r="F350" i="4"/>
  <c r="G350" i="4"/>
  <c r="F348" i="4"/>
  <c r="G348" i="4"/>
  <c r="F346" i="4"/>
  <c r="G346" i="4"/>
  <c r="F344" i="4"/>
  <c r="F342" i="4"/>
  <c r="G342" i="4"/>
  <c r="F340" i="4"/>
  <c r="G340" i="4"/>
  <c r="F338" i="4"/>
  <c r="G338" i="4"/>
  <c r="F336" i="4"/>
  <c r="G336" i="4"/>
  <c r="F334" i="4"/>
  <c r="G334" i="4"/>
  <c r="F332" i="4"/>
  <c r="G332" i="4"/>
  <c r="F330" i="4"/>
  <c r="G330" i="4"/>
  <c r="F328" i="4"/>
  <c r="G328" i="4"/>
  <c r="F387" i="4"/>
  <c r="G387" i="4"/>
  <c r="F385" i="4"/>
  <c r="G385" i="4"/>
  <c r="F383" i="4"/>
  <c r="G383" i="4"/>
  <c r="F381" i="4"/>
  <c r="F379" i="4"/>
  <c r="F377" i="4"/>
  <c r="F375" i="4"/>
  <c r="G375" i="4"/>
  <c r="F373" i="4"/>
  <c r="G373" i="4"/>
  <c r="F371" i="4"/>
  <c r="G371" i="4"/>
  <c r="F369" i="4"/>
  <c r="G369" i="4"/>
  <c r="F367" i="4"/>
  <c r="G367" i="4"/>
  <c r="F365" i="4"/>
  <c r="G365" i="4"/>
  <c r="F363" i="4"/>
  <c r="G363" i="4"/>
  <c r="F361" i="4"/>
  <c r="F388" i="4"/>
  <c r="G388" i="4"/>
  <c r="D42" i="4"/>
  <c r="G137" i="4"/>
  <c r="G200" i="4"/>
  <c r="G327" i="4"/>
  <c r="B72" i="4"/>
  <c r="F72" i="4" s="1"/>
  <c r="G106" i="4"/>
  <c r="G232" i="4"/>
  <c r="B12" i="4"/>
  <c r="B41" i="4"/>
  <c r="F41" i="4" s="1"/>
  <c r="B39" i="4"/>
  <c r="F39" i="4" s="1"/>
  <c r="B37" i="4"/>
  <c r="F37" i="4" s="1"/>
  <c r="B35" i="4"/>
  <c r="F35" i="4" s="1"/>
  <c r="B33" i="4"/>
  <c r="F33" i="4" s="1"/>
  <c r="B31" i="4"/>
  <c r="F31" i="4" s="1"/>
  <c r="B29" i="4"/>
  <c r="F29" i="4" s="1"/>
  <c r="B27" i="4"/>
  <c r="B25" i="4"/>
  <c r="B23" i="4"/>
  <c r="B21" i="4"/>
  <c r="F21" i="4" s="1"/>
  <c r="B19" i="4"/>
  <c r="B17" i="4"/>
  <c r="B15" i="4"/>
  <c r="G15" i="4" s="1"/>
  <c r="B13" i="4"/>
  <c r="B71" i="4"/>
  <c r="F71" i="4" s="1"/>
  <c r="B69" i="4"/>
  <c r="F69" i="4" s="1"/>
  <c r="B67" i="4"/>
  <c r="F67" i="4" s="1"/>
  <c r="B65" i="4"/>
  <c r="F65" i="4" s="1"/>
  <c r="B63" i="4"/>
  <c r="F63" i="4" s="1"/>
  <c r="B61" i="4"/>
  <c r="F61" i="4" s="1"/>
  <c r="B59" i="4"/>
  <c r="F59" i="4" s="1"/>
  <c r="B57" i="4"/>
  <c r="F57" i="4" s="1"/>
  <c r="B55" i="4"/>
  <c r="F55" i="4" s="1"/>
  <c r="B53" i="4"/>
  <c r="F53" i="4" s="1"/>
  <c r="B51" i="4"/>
  <c r="F51" i="4" s="1"/>
  <c r="B49" i="4"/>
  <c r="F49" i="4" s="1"/>
  <c r="B47" i="4"/>
  <c r="F47" i="4" s="1"/>
  <c r="B45" i="4"/>
  <c r="F45" i="4" s="1"/>
  <c r="B40" i="4"/>
  <c r="F40" i="4" s="1"/>
  <c r="B38" i="4"/>
  <c r="F38" i="4" s="1"/>
  <c r="B36" i="4"/>
  <c r="F36" i="4" s="1"/>
  <c r="B34" i="4"/>
  <c r="F34" i="4" s="1"/>
  <c r="B32" i="4"/>
  <c r="F32" i="4" s="1"/>
  <c r="B30" i="4"/>
  <c r="F30" i="4" s="1"/>
  <c r="B28" i="4"/>
  <c r="F28" i="4" s="1"/>
  <c r="B26" i="4"/>
  <c r="B24" i="4"/>
  <c r="B22" i="4"/>
  <c r="F22" i="4" s="1"/>
  <c r="B20" i="4"/>
  <c r="B18" i="4"/>
  <c r="B16" i="4"/>
  <c r="B14" i="4"/>
  <c r="G14" i="4" s="1"/>
  <c r="B44" i="4"/>
  <c r="B70" i="4"/>
  <c r="F70" i="4" s="1"/>
  <c r="B68" i="4"/>
  <c r="F68" i="4" s="1"/>
  <c r="B66" i="4"/>
  <c r="F66" i="4" s="1"/>
  <c r="B64" i="4"/>
  <c r="F64" i="4" s="1"/>
  <c r="B62" i="4"/>
  <c r="F62" i="4" s="1"/>
  <c r="B60" i="4"/>
  <c r="F60" i="4" s="1"/>
  <c r="B58" i="4"/>
  <c r="F58" i="4" s="1"/>
  <c r="B56" i="4"/>
  <c r="F56" i="4" s="1"/>
  <c r="B54" i="4"/>
  <c r="F54" i="4" s="1"/>
  <c r="B52" i="4"/>
  <c r="F52" i="4" s="1"/>
  <c r="B50" i="4"/>
  <c r="F50" i="4" s="1"/>
  <c r="B48" i="4"/>
  <c r="F48" i="4" s="1"/>
  <c r="B46" i="4"/>
  <c r="F46" i="4" s="1"/>
  <c r="G74" i="4" l="1"/>
  <c r="H74" i="4" s="1"/>
  <c r="G361" i="4"/>
  <c r="I361" i="4" s="1"/>
  <c r="G153" i="4"/>
  <c r="H153" i="4" s="1"/>
  <c r="G275" i="4"/>
  <c r="I275" i="4" s="1"/>
  <c r="G291" i="4"/>
  <c r="I291" i="4" s="1"/>
  <c r="G234" i="4"/>
  <c r="I234" i="4" s="1"/>
  <c r="G242" i="4"/>
  <c r="I242" i="4" s="1"/>
  <c r="G146" i="4"/>
  <c r="I146" i="4" s="1"/>
  <c r="G154" i="4"/>
  <c r="I154" i="4" s="1"/>
  <c r="G162" i="4"/>
  <c r="I162" i="4" s="1"/>
  <c r="G113" i="4"/>
  <c r="I113" i="4" s="1"/>
  <c r="G80" i="4"/>
  <c r="I80" i="4" s="1"/>
  <c r="G96" i="4"/>
  <c r="I96" i="4" s="1"/>
  <c r="G100" i="4"/>
  <c r="I100" i="4" s="1"/>
  <c r="G104" i="4"/>
  <c r="I104" i="4" s="1"/>
  <c r="G311" i="4"/>
  <c r="I311" i="4" s="1"/>
  <c r="G274" i="4"/>
  <c r="I274" i="4" s="1"/>
  <c r="G95" i="4"/>
  <c r="I95" i="4" s="1"/>
  <c r="G267" i="4"/>
  <c r="I267" i="4" s="1"/>
  <c r="G283" i="4"/>
  <c r="I283" i="4" s="1"/>
  <c r="G250" i="4"/>
  <c r="I250" i="4" s="1"/>
  <c r="G258" i="4"/>
  <c r="I258" i="4" s="1"/>
  <c r="G262" i="4"/>
  <c r="I262" i="4" s="1"/>
  <c r="G171" i="4"/>
  <c r="I171" i="4" s="1"/>
  <c r="G175" i="4"/>
  <c r="I175" i="4" s="1"/>
  <c r="G179" i="4"/>
  <c r="I179" i="4" s="1"/>
  <c r="G142" i="4"/>
  <c r="I142" i="4" s="1"/>
  <c r="G150" i="4"/>
  <c r="I150" i="4" s="1"/>
  <c r="G158" i="4"/>
  <c r="I158" i="4" s="1"/>
  <c r="G166" i="4"/>
  <c r="H166" i="4" s="1"/>
  <c r="G109" i="4"/>
  <c r="I109" i="4" s="1"/>
  <c r="G117" i="4"/>
  <c r="I117" i="4" s="1"/>
  <c r="G76" i="4"/>
  <c r="I76" i="4" s="1"/>
  <c r="G84" i="4"/>
  <c r="I84" i="4" s="1"/>
  <c r="G88" i="4"/>
  <c r="I88" i="4" s="1"/>
  <c r="G169" i="4"/>
  <c r="I169" i="4" s="1"/>
  <c r="G264" i="4"/>
  <c r="I264" i="4" s="1"/>
  <c r="G42" i="4"/>
  <c r="I42" i="4" s="1"/>
  <c r="G381" i="4"/>
  <c r="I381" i="4" s="1"/>
  <c r="G382" i="4"/>
  <c r="I382" i="4" s="1"/>
  <c r="G344" i="4"/>
  <c r="I344" i="4" s="1"/>
  <c r="G253" i="4"/>
  <c r="I253" i="4" s="1"/>
  <c r="G170" i="4"/>
  <c r="I170" i="4" s="1"/>
  <c r="G205" i="4"/>
  <c r="I205" i="4" s="1"/>
  <c r="G188" i="4"/>
  <c r="I188" i="4" s="1"/>
  <c r="G122" i="4"/>
  <c r="I122" i="4" s="1"/>
  <c r="G126" i="4"/>
  <c r="I126" i="4" s="1"/>
  <c r="G93" i="4"/>
  <c r="I93" i="4" s="1"/>
  <c r="G202" i="4"/>
  <c r="I202" i="4" s="1"/>
  <c r="G206" i="4"/>
  <c r="I206" i="4" s="1"/>
  <c r="G210" i="4"/>
  <c r="I210" i="4" s="1"/>
  <c r="G214" i="4"/>
  <c r="I214" i="4" s="1"/>
  <c r="G218" i="4"/>
  <c r="I218" i="4" s="1"/>
  <c r="G222" i="4"/>
  <c r="I222" i="4" s="1"/>
  <c r="G226" i="4"/>
  <c r="I226" i="4" s="1"/>
  <c r="G230" i="4"/>
  <c r="I230" i="4" s="1"/>
  <c r="G177" i="4"/>
  <c r="I177" i="4" s="1"/>
  <c r="G181" i="4"/>
  <c r="I181" i="4" s="1"/>
  <c r="G185" i="4"/>
  <c r="I185" i="4" s="1"/>
  <c r="G189" i="4"/>
  <c r="I189" i="4" s="1"/>
  <c r="G193" i="4"/>
  <c r="I193" i="4" s="1"/>
  <c r="G197" i="4"/>
  <c r="I197" i="4" s="1"/>
  <c r="G140" i="4"/>
  <c r="I140" i="4" s="1"/>
  <c r="G144" i="4"/>
  <c r="I144" i="4" s="1"/>
  <c r="G107" i="4"/>
  <c r="H107" i="4" s="1"/>
  <c r="G111" i="4"/>
  <c r="I111" i="4" s="1"/>
  <c r="G127" i="4"/>
  <c r="I127" i="4" s="1"/>
  <c r="G131" i="4"/>
  <c r="H131" i="4" s="1"/>
  <c r="G135" i="4"/>
  <c r="I135" i="4" s="1"/>
  <c r="G78" i="4"/>
  <c r="I78" i="4" s="1"/>
  <c r="G82" i="4"/>
  <c r="H82" i="4" s="1"/>
  <c r="G86" i="4"/>
  <c r="I86" i="4" s="1"/>
  <c r="G377" i="4"/>
  <c r="I377" i="4" s="1"/>
  <c r="G300" i="4"/>
  <c r="I300" i="4" s="1"/>
  <c r="G325" i="4"/>
  <c r="I325" i="4" s="1"/>
  <c r="G221" i="4"/>
  <c r="I221" i="4" s="1"/>
  <c r="G295" i="4"/>
  <c r="I295" i="4" s="1"/>
  <c r="G379" i="4"/>
  <c r="I379" i="4" s="1"/>
  <c r="G380" i="4"/>
  <c r="I380" i="4" s="1"/>
  <c r="H21" i="20"/>
  <c r="I20" i="17"/>
  <c r="F24" i="4"/>
  <c r="H20" i="21"/>
  <c r="F26" i="4"/>
  <c r="G26" i="4"/>
  <c r="F25" i="4"/>
  <c r="G25" i="4"/>
  <c r="F27" i="4"/>
  <c r="G27" i="4"/>
  <c r="F23" i="4"/>
  <c r="I13" i="4"/>
  <c r="D303" i="17"/>
  <c r="G303" i="17" s="1"/>
  <c r="F303" i="17"/>
  <c r="C305" i="17"/>
  <c r="B304" i="17"/>
  <c r="I302" i="17"/>
  <c r="H302" i="17"/>
  <c r="B274" i="21"/>
  <c r="C275" i="21"/>
  <c r="I19" i="16"/>
  <c r="H19" i="16"/>
  <c r="H272" i="21"/>
  <c r="I272" i="21"/>
  <c r="H19" i="19"/>
  <c r="I19" i="19"/>
  <c r="B274" i="20"/>
  <c r="C275" i="20"/>
  <c r="C23" i="21"/>
  <c r="B22" i="21"/>
  <c r="D273" i="21"/>
  <c r="G273" i="21" s="1"/>
  <c r="F273" i="21"/>
  <c r="D273" i="20"/>
  <c r="G273" i="20" s="1"/>
  <c r="F273" i="20"/>
  <c r="F21" i="21"/>
  <c r="D21" i="21"/>
  <c r="G21" i="21" s="1"/>
  <c r="F20" i="16"/>
  <c r="D20" i="16"/>
  <c r="G20" i="16" s="1"/>
  <c r="H240" i="19"/>
  <c r="I240" i="19"/>
  <c r="D241" i="19"/>
  <c r="G241" i="19" s="1"/>
  <c r="F241" i="19"/>
  <c r="F20" i="19"/>
  <c r="D20" i="19"/>
  <c r="G20" i="19" s="1"/>
  <c r="H272" i="20"/>
  <c r="I272" i="20"/>
  <c r="C22" i="16"/>
  <c r="B21" i="16"/>
  <c r="C243" i="19"/>
  <c r="B242" i="19"/>
  <c r="I20" i="21"/>
  <c r="B21" i="19"/>
  <c r="C22" i="19"/>
  <c r="H144" i="22"/>
  <c r="I144" i="22"/>
  <c r="H82" i="22"/>
  <c r="I82" i="22"/>
  <c r="H21" i="22"/>
  <c r="I21" i="22"/>
  <c r="D303" i="22"/>
  <c r="G303" i="22" s="1"/>
  <c r="F303" i="22"/>
  <c r="C179" i="22"/>
  <c r="B178" i="22"/>
  <c r="H239" i="22"/>
  <c r="I239" i="22"/>
  <c r="H207" i="22"/>
  <c r="I207" i="22"/>
  <c r="I365" i="22"/>
  <c r="H365" i="22"/>
  <c r="D22" i="22"/>
  <c r="G22" i="22" s="1"/>
  <c r="F22" i="22"/>
  <c r="I176" i="22"/>
  <c r="H176" i="22"/>
  <c r="C305" i="22"/>
  <c r="B304" i="22"/>
  <c r="F177" i="22"/>
  <c r="D177" i="22"/>
  <c r="G177" i="22" s="1"/>
  <c r="C24" i="22"/>
  <c r="B23" i="22"/>
  <c r="F366" i="22"/>
  <c r="D366" i="22"/>
  <c r="G366" i="22" s="1"/>
  <c r="H114" i="22"/>
  <c r="I114" i="22"/>
  <c r="H52" i="22"/>
  <c r="I52" i="22"/>
  <c r="D273" i="22"/>
  <c r="G273" i="22" s="1"/>
  <c r="F273" i="22"/>
  <c r="F336" i="22"/>
  <c r="D336" i="22"/>
  <c r="G336" i="22" s="1"/>
  <c r="D240" i="22"/>
  <c r="G240" i="22" s="1"/>
  <c r="F240" i="22"/>
  <c r="D208" i="22"/>
  <c r="G208" i="22" s="1"/>
  <c r="F208" i="22"/>
  <c r="H272" i="22"/>
  <c r="I272" i="22"/>
  <c r="H302" i="22"/>
  <c r="I302" i="22"/>
  <c r="D145" i="22"/>
  <c r="G145" i="22" s="1"/>
  <c r="F145" i="22"/>
  <c r="D83" i="22"/>
  <c r="G83" i="22" s="1"/>
  <c r="F83" i="22"/>
  <c r="D115" i="22"/>
  <c r="G115" i="22" s="1"/>
  <c r="F115" i="22"/>
  <c r="D53" i="22"/>
  <c r="G53" i="22" s="1"/>
  <c r="F53" i="22"/>
  <c r="C368" i="22"/>
  <c r="B367" i="22"/>
  <c r="C275" i="22"/>
  <c r="B274" i="22"/>
  <c r="C338" i="22"/>
  <c r="B337" i="22"/>
  <c r="C242" i="22"/>
  <c r="B241" i="22"/>
  <c r="C210" i="22"/>
  <c r="B209" i="22"/>
  <c r="I335" i="22"/>
  <c r="H335" i="22"/>
  <c r="C147" i="22"/>
  <c r="B146" i="22"/>
  <c r="C85" i="22"/>
  <c r="B84" i="22"/>
  <c r="C117" i="22"/>
  <c r="B116" i="22"/>
  <c r="C55" i="22"/>
  <c r="B54" i="22"/>
  <c r="D366" i="21"/>
  <c r="G366" i="21" s="1"/>
  <c r="F366" i="21"/>
  <c r="I365" i="21"/>
  <c r="H365" i="21"/>
  <c r="H176" i="21"/>
  <c r="I176" i="21"/>
  <c r="D146" i="21"/>
  <c r="G146" i="21" s="1"/>
  <c r="F146" i="21"/>
  <c r="I302" i="21"/>
  <c r="H302" i="21"/>
  <c r="D52" i="21"/>
  <c r="G52" i="21" s="1"/>
  <c r="F52" i="21"/>
  <c r="F211" i="21"/>
  <c r="D211" i="21"/>
  <c r="G211" i="21" s="1"/>
  <c r="C368" i="21"/>
  <c r="B367" i="21"/>
  <c r="C179" i="21"/>
  <c r="B178" i="21"/>
  <c r="B147" i="21"/>
  <c r="C148" i="21"/>
  <c r="H81" i="21"/>
  <c r="I81" i="21"/>
  <c r="I240" i="21"/>
  <c r="H240" i="21"/>
  <c r="F114" i="21"/>
  <c r="D114" i="21"/>
  <c r="G114" i="21" s="1"/>
  <c r="D82" i="21"/>
  <c r="G82" i="21" s="1"/>
  <c r="F82" i="21"/>
  <c r="D241" i="21"/>
  <c r="G241" i="21" s="1"/>
  <c r="F241" i="21"/>
  <c r="D335" i="21"/>
  <c r="G335" i="21" s="1"/>
  <c r="F335" i="21"/>
  <c r="H113" i="21"/>
  <c r="I113" i="21"/>
  <c r="D303" i="21"/>
  <c r="G303" i="21" s="1"/>
  <c r="F303" i="21"/>
  <c r="F177" i="21"/>
  <c r="D177" i="21"/>
  <c r="G177" i="21" s="1"/>
  <c r="H145" i="21"/>
  <c r="I145" i="21"/>
  <c r="I210" i="21"/>
  <c r="H210" i="21"/>
  <c r="I51" i="21"/>
  <c r="H51" i="21"/>
  <c r="B53" i="21"/>
  <c r="C54" i="21"/>
  <c r="C213" i="21"/>
  <c r="B212" i="21"/>
  <c r="H334" i="21"/>
  <c r="I334" i="21"/>
  <c r="B115" i="21"/>
  <c r="C116" i="21"/>
  <c r="B83" i="21"/>
  <c r="C84" i="21"/>
  <c r="B242" i="21"/>
  <c r="C243" i="21"/>
  <c r="C337" i="21"/>
  <c r="B336" i="21"/>
  <c r="B304" i="21"/>
  <c r="C305" i="21"/>
  <c r="B24" i="20"/>
  <c r="C25" i="20"/>
  <c r="H145" i="20"/>
  <c r="I145" i="20"/>
  <c r="I240" i="20"/>
  <c r="H240" i="20"/>
  <c r="I51" i="20"/>
  <c r="H51" i="20"/>
  <c r="H81" i="20"/>
  <c r="I81" i="20"/>
  <c r="D303" i="20"/>
  <c r="G303" i="20" s="1"/>
  <c r="F303" i="20"/>
  <c r="D23" i="20"/>
  <c r="G23" i="20" s="1"/>
  <c r="F23" i="20"/>
  <c r="B304" i="20"/>
  <c r="C305" i="20"/>
  <c r="D241" i="20"/>
  <c r="G241" i="20" s="1"/>
  <c r="F241" i="20"/>
  <c r="D52" i="20"/>
  <c r="G52" i="20" s="1"/>
  <c r="F52" i="20"/>
  <c r="D82" i="20"/>
  <c r="G82" i="20" s="1"/>
  <c r="F82" i="20"/>
  <c r="H176" i="20"/>
  <c r="I176" i="20"/>
  <c r="D335" i="20"/>
  <c r="G335" i="20" s="1"/>
  <c r="F335" i="20"/>
  <c r="I302" i="20"/>
  <c r="H302" i="20"/>
  <c r="D146" i="20"/>
  <c r="G146" i="20" s="1"/>
  <c r="F146" i="20"/>
  <c r="I22" i="20"/>
  <c r="H22" i="20"/>
  <c r="F114" i="20"/>
  <c r="D114" i="20"/>
  <c r="G114" i="20" s="1"/>
  <c r="F177" i="20"/>
  <c r="D177" i="20"/>
  <c r="G177" i="20" s="1"/>
  <c r="D366" i="20"/>
  <c r="G366" i="20" s="1"/>
  <c r="F366" i="20"/>
  <c r="F211" i="20"/>
  <c r="D211" i="20"/>
  <c r="G211" i="20" s="1"/>
  <c r="H113" i="20"/>
  <c r="I113" i="20"/>
  <c r="I365" i="20"/>
  <c r="H365" i="20"/>
  <c r="I210" i="20"/>
  <c r="H210" i="20"/>
  <c r="H334" i="20"/>
  <c r="I334" i="20"/>
  <c r="B242" i="20"/>
  <c r="C243" i="20"/>
  <c r="B53" i="20"/>
  <c r="C54" i="20"/>
  <c r="B83" i="20"/>
  <c r="C84" i="20"/>
  <c r="C337" i="20"/>
  <c r="B336" i="20"/>
  <c r="B147" i="20"/>
  <c r="C148" i="20"/>
  <c r="B115" i="20"/>
  <c r="C116" i="20"/>
  <c r="C179" i="20"/>
  <c r="B178" i="20"/>
  <c r="C368" i="20"/>
  <c r="B367" i="20"/>
  <c r="C213" i="20"/>
  <c r="B212" i="20"/>
  <c r="F367" i="19"/>
  <c r="D367" i="19"/>
  <c r="G367" i="19" s="1"/>
  <c r="F82" i="19"/>
  <c r="D82" i="19"/>
  <c r="G82" i="19" s="1"/>
  <c r="F146" i="19"/>
  <c r="D146" i="19"/>
  <c r="G146" i="19" s="1"/>
  <c r="F53" i="19"/>
  <c r="D53" i="19"/>
  <c r="G53" i="19" s="1"/>
  <c r="H304" i="19"/>
  <c r="I304" i="19"/>
  <c r="I208" i="19"/>
  <c r="H208" i="19"/>
  <c r="F273" i="19"/>
  <c r="D273" i="19"/>
  <c r="G273" i="19" s="1"/>
  <c r="I334" i="19"/>
  <c r="H334" i="19"/>
  <c r="F209" i="19"/>
  <c r="D209" i="19"/>
  <c r="G209" i="19" s="1"/>
  <c r="C369" i="19"/>
  <c r="B368" i="19"/>
  <c r="C84" i="19"/>
  <c r="B83" i="19"/>
  <c r="C148" i="19"/>
  <c r="B147" i="19"/>
  <c r="I114" i="19"/>
  <c r="H114" i="19"/>
  <c r="C55" i="19"/>
  <c r="B54" i="19"/>
  <c r="B274" i="19"/>
  <c r="C275" i="19"/>
  <c r="C211" i="19"/>
  <c r="B210" i="19"/>
  <c r="D179" i="19"/>
  <c r="G179" i="19" s="1"/>
  <c r="F179" i="19"/>
  <c r="I81" i="19"/>
  <c r="H81" i="19"/>
  <c r="I145" i="19"/>
  <c r="H145" i="19"/>
  <c r="I178" i="19"/>
  <c r="H178" i="19"/>
  <c r="H272" i="19"/>
  <c r="I272" i="19"/>
  <c r="D335" i="19"/>
  <c r="G335" i="19" s="1"/>
  <c r="F335" i="19"/>
  <c r="F115" i="19"/>
  <c r="D115" i="19"/>
  <c r="G115" i="19" s="1"/>
  <c r="D305" i="19"/>
  <c r="G305" i="19" s="1"/>
  <c r="F305" i="19"/>
  <c r="B180" i="19"/>
  <c r="C181" i="19"/>
  <c r="I366" i="19"/>
  <c r="H366" i="19"/>
  <c r="B336" i="19"/>
  <c r="C337" i="19"/>
  <c r="C117" i="19"/>
  <c r="B116" i="19"/>
  <c r="I52" i="19"/>
  <c r="H52" i="19"/>
  <c r="B306" i="19"/>
  <c r="C307" i="19"/>
  <c r="F272" i="18"/>
  <c r="D272" i="18"/>
  <c r="G272" i="18" s="1"/>
  <c r="F177" i="18"/>
  <c r="D177" i="18"/>
  <c r="G177" i="18" s="1"/>
  <c r="F366" i="18"/>
  <c r="D366" i="18"/>
  <c r="G366" i="18" s="1"/>
  <c r="F242" i="18"/>
  <c r="D242" i="18"/>
  <c r="G242" i="18" s="1"/>
  <c r="F209" i="18"/>
  <c r="D209" i="18"/>
  <c r="G209" i="18" s="1"/>
  <c r="F304" i="18"/>
  <c r="D304" i="18"/>
  <c r="G304" i="18" s="1"/>
  <c r="F20" i="18"/>
  <c r="D20" i="18"/>
  <c r="G20" i="18" s="1"/>
  <c r="C274" i="18"/>
  <c r="B273" i="18"/>
  <c r="B338" i="18"/>
  <c r="C339" i="18"/>
  <c r="C179" i="18"/>
  <c r="B178" i="18"/>
  <c r="C85" i="18"/>
  <c r="B84" i="18"/>
  <c r="C368" i="18"/>
  <c r="B367" i="18"/>
  <c r="C244" i="18"/>
  <c r="B243" i="18"/>
  <c r="F54" i="18"/>
  <c r="D54" i="18"/>
  <c r="G54" i="18" s="1"/>
  <c r="F116" i="18"/>
  <c r="D116" i="18"/>
  <c r="G116" i="18" s="1"/>
  <c r="I365" i="18"/>
  <c r="H365" i="18"/>
  <c r="F147" i="18"/>
  <c r="D147" i="18"/>
  <c r="G147" i="18" s="1"/>
  <c r="H336" i="18"/>
  <c r="I336" i="18"/>
  <c r="I303" i="18"/>
  <c r="H303" i="18"/>
  <c r="I176" i="18"/>
  <c r="H176" i="18"/>
  <c r="D337" i="18"/>
  <c r="G337" i="18" s="1"/>
  <c r="F337" i="18"/>
  <c r="F83" i="18"/>
  <c r="D83" i="18"/>
  <c r="G83" i="18" s="1"/>
  <c r="I82" i="18"/>
  <c r="H82" i="18"/>
  <c r="I53" i="18"/>
  <c r="H53" i="18"/>
  <c r="C211" i="18"/>
  <c r="B210" i="18"/>
  <c r="C306" i="18"/>
  <c r="B305" i="18"/>
  <c r="C22" i="18"/>
  <c r="B21" i="18"/>
  <c r="I241" i="18"/>
  <c r="H241" i="18"/>
  <c r="C56" i="18"/>
  <c r="B55" i="18"/>
  <c r="I208" i="18"/>
  <c r="H208" i="18"/>
  <c r="B117" i="18"/>
  <c r="C118" i="18"/>
  <c r="C149" i="18"/>
  <c r="B148" i="18"/>
  <c r="I115" i="18"/>
  <c r="H115" i="18"/>
  <c r="I146" i="18"/>
  <c r="H146" i="18"/>
  <c r="I271" i="18"/>
  <c r="H271" i="18"/>
  <c r="I19" i="18"/>
  <c r="H19" i="18"/>
  <c r="D82" i="17"/>
  <c r="G82" i="17" s="1"/>
  <c r="F82" i="17"/>
  <c r="H334" i="17"/>
  <c r="I334" i="17"/>
  <c r="D145" i="17"/>
  <c r="G145" i="17" s="1"/>
  <c r="F145" i="17"/>
  <c r="H21" i="17"/>
  <c r="I21" i="17"/>
  <c r="B53" i="17"/>
  <c r="C54" i="17"/>
  <c r="C210" i="17"/>
  <c r="B209" i="17"/>
  <c r="C147" i="17"/>
  <c r="B146" i="17"/>
  <c r="I177" i="17"/>
  <c r="H177" i="17"/>
  <c r="C242" i="17"/>
  <c r="B241" i="17"/>
  <c r="D335" i="17"/>
  <c r="G335" i="17" s="1"/>
  <c r="F335" i="17"/>
  <c r="C276" i="17"/>
  <c r="B275" i="17"/>
  <c r="H365" i="17"/>
  <c r="I365" i="17"/>
  <c r="H81" i="17"/>
  <c r="I81" i="17"/>
  <c r="D366" i="17"/>
  <c r="G366" i="17" s="1"/>
  <c r="F366" i="17"/>
  <c r="F178" i="17"/>
  <c r="D178" i="17"/>
  <c r="G178" i="17" s="1"/>
  <c r="I239" i="17"/>
  <c r="H239" i="17"/>
  <c r="H144" i="17"/>
  <c r="I144" i="17"/>
  <c r="C118" i="17"/>
  <c r="B117" i="17"/>
  <c r="H51" i="17"/>
  <c r="I51" i="17"/>
  <c r="I207" i="17"/>
  <c r="H207" i="17"/>
  <c r="D52" i="17"/>
  <c r="G52" i="17" s="1"/>
  <c r="F52" i="17"/>
  <c r="F208" i="17"/>
  <c r="D208" i="17"/>
  <c r="G208" i="17" s="1"/>
  <c r="D22" i="17"/>
  <c r="G22" i="17" s="1"/>
  <c r="F22" i="17"/>
  <c r="F240" i="17"/>
  <c r="D240" i="17"/>
  <c r="G240" i="17" s="1"/>
  <c r="C84" i="17"/>
  <c r="B83" i="17"/>
  <c r="I273" i="17"/>
  <c r="H273" i="17"/>
  <c r="I115" i="17"/>
  <c r="H115" i="17"/>
  <c r="C24" i="17"/>
  <c r="B23" i="17"/>
  <c r="B336" i="17"/>
  <c r="C337" i="17"/>
  <c r="F274" i="17"/>
  <c r="D274" i="17"/>
  <c r="G274" i="17" s="1"/>
  <c r="C368" i="17"/>
  <c r="B367" i="17"/>
  <c r="C180" i="17"/>
  <c r="B179" i="17"/>
  <c r="F116" i="17"/>
  <c r="D116" i="17"/>
  <c r="G116" i="17" s="1"/>
  <c r="I334" i="16"/>
  <c r="H334" i="16"/>
  <c r="C275" i="16"/>
  <c r="B274" i="16"/>
  <c r="C368" i="16"/>
  <c r="B367" i="16"/>
  <c r="I240" i="16"/>
  <c r="H240" i="16"/>
  <c r="H176" i="16"/>
  <c r="I176" i="16"/>
  <c r="F54" i="16"/>
  <c r="D54" i="16"/>
  <c r="G54" i="16" s="1"/>
  <c r="H144" i="16"/>
  <c r="I144" i="16"/>
  <c r="I53" i="16"/>
  <c r="H53" i="16"/>
  <c r="C56" i="16"/>
  <c r="B55" i="16"/>
  <c r="C179" i="16"/>
  <c r="B178" i="16"/>
  <c r="C84" i="16"/>
  <c r="B83" i="16"/>
  <c r="C147" i="16"/>
  <c r="B146" i="16"/>
  <c r="C118" i="16"/>
  <c r="B117" i="16"/>
  <c r="B305" i="16"/>
  <c r="C306" i="16"/>
  <c r="C210" i="16"/>
  <c r="B209" i="16"/>
  <c r="C337" i="16"/>
  <c r="B336" i="16"/>
  <c r="C243" i="16"/>
  <c r="B242" i="16"/>
  <c r="I207" i="16"/>
  <c r="H207" i="16"/>
  <c r="I81" i="16"/>
  <c r="H81" i="16"/>
  <c r="I115" i="16"/>
  <c r="H115" i="16"/>
  <c r="D177" i="16"/>
  <c r="G177" i="16" s="1"/>
  <c r="F177" i="16"/>
  <c r="F82" i="16"/>
  <c r="D82" i="16"/>
  <c r="G82" i="16" s="1"/>
  <c r="D145" i="16"/>
  <c r="G145" i="16" s="1"/>
  <c r="F145" i="16"/>
  <c r="F116" i="16"/>
  <c r="D116" i="16"/>
  <c r="G116" i="16" s="1"/>
  <c r="D304" i="16"/>
  <c r="G304" i="16" s="1"/>
  <c r="F304" i="16"/>
  <c r="D273" i="16"/>
  <c r="G273" i="16" s="1"/>
  <c r="F273" i="16"/>
  <c r="D208" i="16"/>
  <c r="G208" i="16" s="1"/>
  <c r="F208" i="16"/>
  <c r="D366" i="16"/>
  <c r="G366" i="16" s="1"/>
  <c r="F366" i="16"/>
  <c r="F335" i="16"/>
  <c r="D335" i="16"/>
  <c r="G335" i="16" s="1"/>
  <c r="F241" i="16"/>
  <c r="D241" i="16"/>
  <c r="G241" i="16" s="1"/>
  <c r="H365" i="16"/>
  <c r="I365" i="16"/>
  <c r="H303" i="16"/>
  <c r="I303" i="16"/>
  <c r="H272" i="16"/>
  <c r="I272" i="16"/>
  <c r="C117" i="15"/>
  <c r="B116" i="15"/>
  <c r="I176" i="15"/>
  <c r="H176" i="15"/>
  <c r="C149" i="15"/>
  <c r="B148" i="15"/>
  <c r="F177" i="15"/>
  <c r="D177" i="15"/>
  <c r="G177" i="15" s="1"/>
  <c r="D241" i="15"/>
  <c r="G241" i="15" s="1"/>
  <c r="F241" i="15"/>
  <c r="H334" i="15"/>
  <c r="I334" i="15"/>
  <c r="D83" i="15"/>
  <c r="G83" i="15" s="1"/>
  <c r="F83" i="15"/>
  <c r="D21" i="15"/>
  <c r="G21" i="15" s="1"/>
  <c r="F21" i="15"/>
  <c r="D208" i="15"/>
  <c r="G208" i="15" s="1"/>
  <c r="F208" i="15"/>
  <c r="H52" i="15"/>
  <c r="I52" i="15"/>
  <c r="H240" i="15"/>
  <c r="I240" i="15"/>
  <c r="F335" i="15"/>
  <c r="D335" i="15"/>
  <c r="G335" i="15" s="1"/>
  <c r="H82" i="15"/>
  <c r="I82" i="15"/>
  <c r="H20" i="15"/>
  <c r="I20" i="15"/>
  <c r="H207" i="15"/>
  <c r="I207" i="15"/>
  <c r="D53" i="15"/>
  <c r="G53" i="15" s="1"/>
  <c r="F53" i="15"/>
  <c r="D115" i="15"/>
  <c r="G115" i="15" s="1"/>
  <c r="F115" i="15"/>
  <c r="F303" i="15"/>
  <c r="D303" i="15"/>
  <c r="G303" i="15" s="1"/>
  <c r="H365" i="15"/>
  <c r="I365" i="15"/>
  <c r="D273" i="15"/>
  <c r="G273" i="15" s="1"/>
  <c r="F273" i="15"/>
  <c r="H272" i="15"/>
  <c r="I272" i="15"/>
  <c r="F147" i="15"/>
  <c r="D147" i="15"/>
  <c r="G147" i="15" s="1"/>
  <c r="H114" i="15"/>
  <c r="I114" i="15"/>
  <c r="D366" i="15"/>
  <c r="G366" i="15" s="1"/>
  <c r="F366" i="15"/>
  <c r="C179" i="15"/>
  <c r="B178" i="15"/>
  <c r="I146" i="15"/>
  <c r="H146" i="15"/>
  <c r="C305" i="15"/>
  <c r="B304" i="15"/>
  <c r="C275" i="15"/>
  <c r="B274" i="15"/>
  <c r="I302" i="15"/>
  <c r="H302" i="15"/>
  <c r="C368" i="15"/>
  <c r="B367" i="15"/>
  <c r="C243" i="15"/>
  <c r="B242" i="15"/>
  <c r="C85" i="15"/>
  <c r="B84" i="15"/>
  <c r="C23" i="15"/>
  <c r="B22" i="15"/>
  <c r="C210" i="15"/>
  <c r="B209" i="15"/>
  <c r="B336" i="15"/>
  <c r="C337" i="15"/>
  <c r="C55" i="15"/>
  <c r="B54" i="15"/>
  <c r="H175" i="4"/>
  <c r="I330" i="4"/>
  <c r="I301" i="4"/>
  <c r="I309" i="4"/>
  <c r="I272" i="4"/>
  <c r="I280" i="4"/>
  <c r="I288" i="4"/>
  <c r="I235" i="4"/>
  <c r="H243" i="4"/>
  <c r="I251" i="4"/>
  <c r="H259" i="4"/>
  <c r="I201" i="4"/>
  <c r="I209" i="4"/>
  <c r="I213" i="4"/>
  <c r="I217" i="4"/>
  <c r="I225" i="4"/>
  <c r="I172" i="4"/>
  <c r="I196" i="4"/>
  <c r="H143" i="4"/>
  <c r="H151" i="4"/>
  <c r="H159" i="4"/>
  <c r="I167" i="4"/>
  <c r="I114" i="4"/>
  <c r="I130" i="4"/>
  <c r="H77" i="4"/>
  <c r="H81" i="4"/>
  <c r="H85" i="4"/>
  <c r="I89" i="4"/>
  <c r="I97" i="4"/>
  <c r="I101" i="4"/>
  <c r="H331" i="4"/>
  <c r="I298" i="4"/>
  <c r="H302" i="4"/>
  <c r="H306" i="4"/>
  <c r="H310" i="4"/>
  <c r="I314" i="4"/>
  <c r="I318" i="4"/>
  <c r="I322" i="4"/>
  <c r="H265" i="4"/>
  <c r="I269" i="4"/>
  <c r="H273" i="4"/>
  <c r="I277" i="4"/>
  <c r="H281" i="4"/>
  <c r="I285" i="4"/>
  <c r="H289" i="4"/>
  <c r="I293" i="4"/>
  <c r="I236" i="4"/>
  <c r="I240" i="4"/>
  <c r="I244" i="4"/>
  <c r="I248" i="4"/>
  <c r="I252" i="4"/>
  <c r="I256" i="4"/>
  <c r="I260" i="4"/>
  <c r="I173" i="4"/>
  <c r="I148" i="4"/>
  <c r="I152" i="4"/>
  <c r="I156" i="4"/>
  <c r="I160" i="4"/>
  <c r="I164" i="4"/>
  <c r="I115" i="4"/>
  <c r="I119" i="4"/>
  <c r="I123" i="4"/>
  <c r="I90" i="4"/>
  <c r="I94" i="4"/>
  <c r="H98" i="4"/>
  <c r="I102" i="4"/>
  <c r="H297" i="4"/>
  <c r="I305" i="4"/>
  <c r="I313" i="4"/>
  <c r="I317" i="4"/>
  <c r="I321" i="4"/>
  <c r="I268" i="4"/>
  <c r="H276" i="4"/>
  <c r="I284" i="4"/>
  <c r="H292" i="4"/>
  <c r="I239" i="4"/>
  <c r="H247" i="4"/>
  <c r="I255" i="4"/>
  <c r="I229" i="4"/>
  <c r="I176" i="4"/>
  <c r="I180" i="4"/>
  <c r="I184" i="4"/>
  <c r="I192" i="4"/>
  <c r="H139" i="4"/>
  <c r="I147" i="4"/>
  <c r="H155" i="4"/>
  <c r="I163" i="4"/>
  <c r="I110" i="4"/>
  <c r="I118" i="4"/>
  <c r="H134" i="4"/>
  <c r="I328" i="4"/>
  <c r="I332" i="4"/>
  <c r="I299" i="4"/>
  <c r="I303" i="4"/>
  <c r="H307" i="4"/>
  <c r="I315" i="4"/>
  <c r="I319" i="4"/>
  <c r="I323" i="4"/>
  <c r="H266" i="4"/>
  <c r="I270" i="4"/>
  <c r="H278" i="4"/>
  <c r="H282" i="4"/>
  <c r="I286" i="4"/>
  <c r="I290" i="4"/>
  <c r="I233" i="4"/>
  <c r="I237" i="4"/>
  <c r="I241" i="4"/>
  <c r="I245" i="4"/>
  <c r="I249" i="4"/>
  <c r="I257" i="4"/>
  <c r="I261" i="4"/>
  <c r="I203" i="4"/>
  <c r="H207" i="4"/>
  <c r="I211" i="4"/>
  <c r="H215" i="4"/>
  <c r="I219" i="4"/>
  <c r="H223" i="4"/>
  <c r="I227" i="4"/>
  <c r="H174" i="4"/>
  <c r="I178" i="4"/>
  <c r="H182" i="4"/>
  <c r="H186" i="4"/>
  <c r="H190" i="4"/>
  <c r="I194" i="4"/>
  <c r="H198" i="4"/>
  <c r="H141" i="4"/>
  <c r="H145" i="4"/>
  <c r="H149" i="4"/>
  <c r="I157" i="4"/>
  <c r="I161" i="4"/>
  <c r="H165" i="4"/>
  <c r="I108" i="4"/>
  <c r="H112" i="4"/>
  <c r="I116" i="4"/>
  <c r="H120" i="4"/>
  <c r="I124" i="4"/>
  <c r="H128" i="4"/>
  <c r="H132" i="4"/>
  <c r="H79" i="4"/>
  <c r="I83" i="4"/>
  <c r="I87" i="4"/>
  <c r="I91" i="4"/>
  <c r="I99" i="4"/>
  <c r="I103" i="4"/>
  <c r="I329" i="4"/>
  <c r="I296" i="4"/>
  <c r="H304" i="4"/>
  <c r="H308" i="4"/>
  <c r="H312" i="4"/>
  <c r="I316" i="4"/>
  <c r="I320" i="4"/>
  <c r="I324" i="4"/>
  <c r="I271" i="4"/>
  <c r="I279" i="4"/>
  <c r="I287" i="4"/>
  <c r="I238" i="4"/>
  <c r="I246" i="4"/>
  <c r="I254" i="4"/>
  <c r="H204" i="4"/>
  <c r="I208" i="4"/>
  <c r="I212" i="4"/>
  <c r="H216" i="4"/>
  <c r="I220" i="4"/>
  <c r="I224" i="4"/>
  <c r="I228" i="4"/>
  <c r="I183" i="4"/>
  <c r="H187" i="4"/>
  <c r="I191" i="4"/>
  <c r="I195" i="4"/>
  <c r="I138" i="4"/>
  <c r="H121" i="4"/>
  <c r="I125" i="4"/>
  <c r="I129" i="4"/>
  <c r="I133" i="4"/>
  <c r="I92" i="4"/>
  <c r="I358" i="4"/>
  <c r="I232" i="4"/>
  <c r="I106" i="4"/>
  <c r="H200" i="4"/>
  <c r="I388" i="4"/>
  <c r="I363" i="4"/>
  <c r="I365" i="4"/>
  <c r="I367" i="4"/>
  <c r="H369" i="4"/>
  <c r="I371" i="4"/>
  <c r="I373" i="4"/>
  <c r="I375" i="4"/>
  <c r="I383" i="4"/>
  <c r="I385" i="4"/>
  <c r="I387" i="4"/>
  <c r="I334" i="4"/>
  <c r="H336" i="4"/>
  <c r="I338" i="4"/>
  <c r="I340" i="4"/>
  <c r="I342" i="4"/>
  <c r="I346" i="4"/>
  <c r="I348" i="4"/>
  <c r="I350" i="4"/>
  <c r="H352" i="4"/>
  <c r="I354" i="4"/>
  <c r="I356" i="4"/>
  <c r="I75" i="4"/>
  <c r="I360" i="4"/>
  <c r="I362" i="4"/>
  <c r="I364" i="4"/>
  <c r="I366" i="4"/>
  <c r="I368" i="4"/>
  <c r="I370" i="4"/>
  <c r="I372" i="4"/>
  <c r="I374" i="4"/>
  <c r="I376" i="4"/>
  <c r="I378" i="4"/>
  <c r="I384" i="4"/>
  <c r="I386" i="4"/>
  <c r="I359" i="4"/>
  <c r="I333" i="4"/>
  <c r="I335" i="4"/>
  <c r="I337" i="4"/>
  <c r="I339" i="4"/>
  <c r="I341" i="4"/>
  <c r="I343" i="4"/>
  <c r="I345" i="4"/>
  <c r="I347" i="4"/>
  <c r="I349" i="4"/>
  <c r="I351" i="4"/>
  <c r="I353" i="4"/>
  <c r="I355" i="4"/>
  <c r="I12" i="4"/>
  <c r="I327" i="4"/>
  <c r="F44" i="4"/>
  <c r="H137" i="4"/>
  <c r="F14" i="4"/>
  <c r="H14" i="4"/>
  <c r="F18" i="4"/>
  <c r="F13" i="4"/>
  <c r="I17" i="4"/>
  <c r="F17" i="4"/>
  <c r="F16" i="4"/>
  <c r="F20" i="4"/>
  <c r="I15" i="4"/>
  <c r="F15" i="4"/>
  <c r="F19" i="4"/>
  <c r="F12" i="4"/>
  <c r="H274" i="4"/>
  <c r="I74" i="4"/>
  <c r="G72" i="4"/>
  <c r="G46" i="4"/>
  <c r="G50" i="4"/>
  <c r="G54" i="4"/>
  <c r="G58" i="4"/>
  <c r="G62" i="4"/>
  <c r="G66" i="4"/>
  <c r="G70" i="4"/>
  <c r="G22" i="4"/>
  <c r="G30" i="4"/>
  <c r="G34" i="4"/>
  <c r="G38" i="4"/>
  <c r="G49" i="4"/>
  <c r="G53" i="4"/>
  <c r="G57" i="4"/>
  <c r="G61" i="4"/>
  <c r="G65" i="4"/>
  <c r="G69" i="4"/>
  <c r="G21" i="4"/>
  <c r="G29" i="4"/>
  <c r="G33" i="4"/>
  <c r="G37" i="4"/>
  <c r="G41" i="4"/>
  <c r="G48" i="4"/>
  <c r="G52" i="4"/>
  <c r="G56" i="4"/>
  <c r="G60" i="4"/>
  <c r="G64" i="4"/>
  <c r="G68" i="4"/>
  <c r="G28" i="4"/>
  <c r="G32" i="4"/>
  <c r="G36" i="4"/>
  <c r="G40" i="4"/>
  <c r="G47" i="4"/>
  <c r="G51" i="4"/>
  <c r="G55" i="4"/>
  <c r="G59" i="4"/>
  <c r="G63" i="4"/>
  <c r="G67" i="4"/>
  <c r="G71" i="4"/>
  <c r="G31" i="4"/>
  <c r="G35" i="4"/>
  <c r="G39" i="4"/>
  <c r="H344" i="4"/>
  <c r="I166" i="4"/>
  <c r="H361" i="4"/>
  <c r="H78" i="4"/>
  <c r="H111" i="4"/>
  <c r="H179" i="4"/>
  <c r="H253" i="4"/>
  <c r="H295" i="4"/>
  <c r="H76" i="4"/>
  <c r="H84" i="4"/>
  <c r="H100" i="4"/>
  <c r="H154" i="4"/>
  <c r="H162" i="4"/>
  <c r="H181" i="4"/>
  <c r="H193" i="4"/>
  <c r="H197" i="4"/>
  <c r="H202" i="4"/>
  <c r="H206" i="4"/>
  <c r="H218" i="4"/>
  <c r="H222" i="4"/>
  <c r="H264" i="4"/>
  <c r="H379" i="4"/>
  <c r="H42" i="4"/>
  <c r="H95" i="4"/>
  <c r="H122" i="4"/>
  <c r="H188" i="4"/>
  <c r="H234" i="4"/>
  <c r="H250" i="4"/>
  <c r="H258" i="4"/>
  <c r="H291" i="4"/>
  <c r="H300" i="4"/>
  <c r="H327" i="4"/>
  <c r="D9" i="1"/>
  <c r="H170" i="4" l="1"/>
  <c r="H185" i="4"/>
  <c r="H158" i="4"/>
  <c r="H96" i="4"/>
  <c r="H377" i="4"/>
  <c r="I107" i="4"/>
  <c r="H177" i="4"/>
  <c r="H109" i="4"/>
  <c r="H135" i="4"/>
  <c r="H113" i="4"/>
  <c r="H88" i="4"/>
  <c r="H381" i="4"/>
  <c r="H140" i="4"/>
  <c r="H382" i="4"/>
  <c r="H242" i="4"/>
  <c r="I153" i="4"/>
  <c r="H380" i="4"/>
  <c r="H262" i="4"/>
  <c r="H325" i="4"/>
  <c r="H189" i="4"/>
  <c r="H169" i="4"/>
  <c r="H150" i="4"/>
  <c r="H127" i="4"/>
  <c r="H283" i="4"/>
  <c r="H93" i="4"/>
  <c r="H146" i="4"/>
  <c r="H311" i="4"/>
  <c r="H171" i="4"/>
  <c r="H275" i="4"/>
  <c r="H205" i="4"/>
  <c r="H126" i="4"/>
  <c r="H230" i="4"/>
  <c r="H214" i="4"/>
  <c r="H142" i="4"/>
  <c r="H104" i="4"/>
  <c r="H144" i="4"/>
  <c r="H86" i="4"/>
  <c r="H221" i="4"/>
  <c r="H267" i="4"/>
  <c r="H226" i="4"/>
  <c r="H210" i="4"/>
  <c r="H117" i="4"/>
  <c r="H80" i="4"/>
  <c r="I131" i="4"/>
  <c r="I82" i="4"/>
  <c r="G44" i="4"/>
  <c r="I44" i="4" s="1"/>
  <c r="H270" i="4"/>
  <c r="H23" i="20"/>
  <c r="F16" i="1"/>
  <c r="I25" i="4"/>
  <c r="G16" i="1"/>
  <c r="H20" i="18"/>
  <c r="I20" i="16"/>
  <c r="F304" i="17"/>
  <c r="D304" i="17"/>
  <c r="G304" i="17" s="1"/>
  <c r="C306" i="17"/>
  <c r="B305" i="17"/>
  <c r="H184" i="4"/>
  <c r="I303" i="17"/>
  <c r="H303" i="17"/>
  <c r="H252" i="4"/>
  <c r="H257" i="4"/>
  <c r="I134" i="4"/>
  <c r="H124" i="4"/>
  <c r="H309" i="4"/>
  <c r="H248" i="4"/>
  <c r="B22" i="19"/>
  <c r="C23" i="19"/>
  <c r="F242" i="19"/>
  <c r="D242" i="19"/>
  <c r="G242" i="19" s="1"/>
  <c r="H20" i="16"/>
  <c r="F22" i="21"/>
  <c r="D22" i="21"/>
  <c r="G22" i="21" s="1"/>
  <c r="H384" i="4"/>
  <c r="D21" i="19"/>
  <c r="G21" i="19" s="1"/>
  <c r="F21" i="19"/>
  <c r="C244" i="19"/>
  <c r="B243" i="19"/>
  <c r="I241" i="19"/>
  <c r="H241" i="19"/>
  <c r="I273" i="20"/>
  <c r="H273" i="20"/>
  <c r="B23" i="21"/>
  <c r="C24" i="21"/>
  <c r="F21" i="16"/>
  <c r="D21" i="16"/>
  <c r="G21" i="16" s="1"/>
  <c r="I20" i="19"/>
  <c r="H20" i="19"/>
  <c r="H21" i="21"/>
  <c r="I21" i="21"/>
  <c r="C276" i="20"/>
  <c r="B275" i="20"/>
  <c r="C276" i="21"/>
  <c r="B275" i="21"/>
  <c r="H152" i="4"/>
  <c r="B22" i="16"/>
  <c r="C23" i="16"/>
  <c r="I273" i="21"/>
  <c r="H273" i="21"/>
  <c r="F274" i="20"/>
  <c r="D274" i="20"/>
  <c r="G274" i="20" s="1"/>
  <c r="F274" i="21"/>
  <c r="D274" i="21"/>
  <c r="G274" i="21" s="1"/>
  <c r="F54" i="22"/>
  <c r="D54" i="22"/>
  <c r="G54" i="22" s="1"/>
  <c r="F84" i="22"/>
  <c r="D84" i="22"/>
  <c r="G84" i="22" s="1"/>
  <c r="F241" i="22"/>
  <c r="D241" i="22"/>
  <c r="G241" i="22" s="1"/>
  <c r="F274" i="22"/>
  <c r="D274" i="22"/>
  <c r="G274" i="22" s="1"/>
  <c r="H336" i="22"/>
  <c r="I336" i="22"/>
  <c r="I366" i="22"/>
  <c r="H366" i="22"/>
  <c r="H177" i="22"/>
  <c r="I177" i="22"/>
  <c r="C56" i="22"/>
  <c r="B55" i="22"/>
  <c r="C86" i="22"/>
  <c r="B85" i="22"/>
  <c r="C243" i="22"/>
  <c r="B242" i="22"/>
  <c r="C276" i="22"/>
  <c r="B275" i="22"/>
  <c r="I53" i="22"/>
  <c r="H53" i="22"/>
  <c r="I83" i="22"/>
  <c r="H83" i="22"/>
  <c r="I208" i="22"/>
  <c r="H208" i="22"/>
  <c r="I303" i="22"/>
  <c r="H303" i="22"/>
  <c r="F116" i="22"/>
  <c r="D116" i="22"/>
  <c r="G116" i="22" s="1"/>
  <c r="F146" i="22"/>
  <c r="D146" i="22"/>
  <c r="G146" i="22" s="1"/>
  <c r="F209" i="22"/>
  <c r="D209" i="22"/>
  <c r="G209" i="22" s="1"/>
  <c r="D337" i="22"/>
  <c r="G337" i="22" s="1"/>
  <c r="F337" i="22"/>
  <c r="F367" i="22"/>
  <c r="D367" i="22"/>
  <c r="G367" i="22" s="1"/>
  <c r="F23" i="22"/>
  <c r="D23" i="22"/>
  <c r="G23" i="22" s="1"/>
  <c r="F304" i="22"/>
  <c r="D304" i="22"/>
  <c r="G304" i="22" s="1"/>
  <c r="F178" i="22"/>
  <c r="D178" i="22"/>
  <c r="G178" i="22" s="1"/>
  <c r="C118" i="22"/>
  <c r="B117" i="22"/>
  <c r="C148" i="22"/>
  <c r="B147" i="22"/>
  <c r="C211" i="22"/>
  <c r="B210" i="22"/>
  <c r="C339" i="22"/>
  <c r="B338" i="22"/>
  <c r="C369" i="22"/>
  <c r="B368" i="22"/>
  <c r="I115" i="22"/>
  <c r="H115" i="22"/>
  <c r="I145" i="22"/>
  <c r="H145" i="22"/>
  <c r="I240" i="22"/>
  <c r="H240" i="22"/>
  <c r="I273" i="22"/>
  <c r="H273" i="22"/>
  <c r="C25" i="22"/>
  <c r="B24" i="22"/>
  <c r="C306" i="22"/>
  <c r="B305" i="22"/>
  <c r="I22" i="22"/>
  <c r="H22" i="22"/>
  <c r="B179" i="22"/>
  <c r="C180" i="22"/>
  <c r="B305" i="21"/>
  <c r="C306" i="21"/>
  <c r="C244" i="21"/>
  <c r="B243" i="21"/>
  <c r="B116" i="21"/>
  <c r="C117" i="21"/>
  <c r="C55" i="21"/>
  <c r="B54" i="21"/>
  <c r="F304" i="21"/>
  <c r="D304" i="21"/>
  <c r="G304" i="21" s="1"/>
  <c r="F242" i="21"/>
  <c r="D242" i="21"/>
  <c r="G242" i="21" s="1"/>
  <c r="I82" i="21"/>
  <c r="H82" i="21"/>
  <c r="B368" i="21"/>
  <c r="C369" i="21"/>
  <c r="I52" i="21"/>
  <c r="H52" i="21"/>
  <c r="F336" i="21"/>
  <c r="D336" i="21"/>
  <c r="G336" i="21" s="1"/>
  <c r="C85" i="21"/>
  <c r="B84" i="21"/>
  <c r="F212" i="21"/>
  <c r="D212" i="21"/>
  <c r="G212" i="21" s="1"/>
  <c r="I114" i="21"/>
  <c r="H114" i="21"/>
  <c r="C149" i="21"/>
  <c r="B148" i="21"/>
  <c r="D178" i="21"/>
  <c r="G178" i="21" s="1"/>
  <c r="F178" i="21"/>
  <c r="H211" i="21"/>
  <c r="I211" i="21"/>
  <c r="H177" i="21"/>
  <c r="I177" i="21"/>
  <c r="F367" i="21"/>
  <c r="D367" i="21"/>
  <c r="G367" i="21" s="1"/>
  <c r="D115" i="21"/>
  <c r="G115" i="21" s="1"/>
  <c r="F115" i="21"/>
  <c r="F53" i="21"/>
  <c r="D53" i="21"/>
  <c r="G53" i="21" s="1"/>
  <c r="I241" i="21"/>
  <c r="H241" i="21"/>
  <c r="I146" i="21"/>
  <c r="H146" i="21"/>
  <c r="C338" i="21"/>
  <c r="B337" i="21"/>
  <c r="F83" i="21"/>
  <c r="D83" i="21"/>
  <c r="G83" i="21" s="1"/>
  <c r="B213" i="21"/>
  <c r="C214" i="21"/>
  <c r="I303" i="21"/>
  <c r="H303" i="21"/>
  <c r="I335" i="21"/>
  <c r="H335" i="21"/>
  <c r="F147" i="21"/>
  <c r="D147" i="21"/>
  <c r="G147" i="21" s="1"/>
  <c r="B179" i="21"/>
  <c r="C180" i="21"/>
  <c r="H366" i="21"/>
  <c r="I366" i="21"/>
  <c r="B213" i="20"/>
  <c r="C214" i="20"/>
  <c r="B368" i="20"/>
  <c r="C369" i="20"/>
  <c r="C338" i="20"/>
  <c r="B337" i="20"/>
  <c r="F53" i="20"/>
  <c r="D53" i="20"/>
  <c r="G53" i="20" s="1"/>
  <c r="H366" i="20"/>
  <c r="I366" i="20"/>
  <c r="I335" i="20"/>
  <c r="H335" i="20"/>
  <c r="I241" i="20"/>
  <c r="H241" i="20"/>
  <c r="D178" i="20"/>
  <c r="G178" i="20" s="1"/>
  <c r="F178" i="20"/>
  <c r="C149" i="20"/>
  <c r="B148" i="20"/>
  <c r="C85" i="20"/>
  <c r="B84" i="20"/>
  <c r="C244" i="20"/>
  <c r="B243" i="20"/>
  <c r="B305" i="20"/>
  <c r="C306" i="20"/>
  <c r="C26" i="20"/>
  <c r="B25" i="20"/>
  <c r="F147" i="20"/>
  <c r="D147" i="20"/>
  <c r="G147" i="20" s="1"/>
  <c r="F242" i="20"/>
  <c r="D242" i="20"/>
  <c r="G242" i="20" s="1"/>
  <c r="F212" i="20"/>
  <c r="D212" i="20"/>
  <c r="G212" i="20" s="1"/>
  <c r="F367" i="20"/>
  <c r="D367" i="20"/>
  <c r="G367" i="20" s="1"/>
  <c r="B116" i="20"/>
  <c r="C117" i="20"/>
  <c r="F336" i="20"/>
  <c r="D336" i="20"/>
  <c r="G336" i="20" s="1"/>
  <c r="C55" i="20"/>
  <c r="B54" i="20"/>
  <c r="H211" i="20"/>
  <c r="I211" i="20"/>
  <c r="I114" i="20"/>
  <c r="H114" i="20"/>
  <c r="D115" i="20"/>
  <c r="G115" i="20" s="1"/>
  <c r="F115" i="20"/>
  <c r="I146" i="20"/>
  <c r="H146" i="20"/>
  <c r="I82" i="20"/>
  <c r="H82" i="20"/>
  <c r="I23" i="20"/>
  <c r="H177" i="20"/>
  <c r="I177" i="20"/>
  <c r="B179" i="20"/>
  <c r="C180" i="20"/>
  <c r="F83" i="20"/>
  <c r="D83" i="20"/>
  <c r="G83" i="20" s="1"/>
  <c r="I52" i="20"/>
  <c r="H52" i="20"/>
  <c r="F304" i="20"/>
  <c r="D304" i="20"/>
  <c r="G304" i="20" s="1"/>
  <c r="I303" i="20"/>
  <c r="H303" i="20"/>
  <c r="D24" i="20"/>
  <c r="G24" i="20" s="1"/>
  <c r="F24" i="20"/>
  <c r="F336" i="19"/>
  <c r="D336" i="19"/>
  <c r="G336" i="19" s="1"/>
  <c r="D180" i="19"/>
  <c r="G180" i="19" s="1"/>
  <c r="F180" i="19"/>
  <c r="I179" i="19"/>
  <c r="H179" i="19"/>
  <c r="D274" i="19"/>
  <c r="G274" i="19" s="1"/>
  <c r="F274" i="19"/>
  <c r="B84" i="19"/>
  <c r="C85" i="19"/>
  <c r="C370" i="19"/>
  <c r="B369" i="19"/>
  <c r="I367" i="19"/>
  <c r="H367" i="19"/>
  <c r="C308" i="19"/>
  <c r="B307" i="19"/>
  <c r="D116" i="19"/>
  <c r="G116" i="19" s="1"/>
  <c r="F116" i="19"/>
  <c r="F210" i="19"/>
  <c r="D210" i="19"/>
  <c r="G210" i="19" s="1"/>
  <c r="F54" i="19"/>
  <c r="D54" i="19"/>
  <c r="G54" i="19" s="1"/>
  <c r="F147" i="19"/>
  <c r="D147" i="19"/>
  <c r="G147" i="19" s="1"/>
  <c r="H209" i="19"/>
  <c r="I209" i="19"/>
  <c r="I53" i="19"/>
  <c r="H53" i="19"/>
  <c r="H82" i="19"/>
  <c r="I82" i="19"/>
  <c r="F306" i="19"/>
  <c r="D306" i="19"/>
  <c r="G306" i="19" s="1"/>
  <c r="B117" i="19"/>
  <c r="C118" i="19"/>
  <c r="H305" i="19"/>
  <c r="I305" i="19"/>
  <c r="I335" i="19"/>
  <c r="H335" i="19"/>
  <c r="B211" i="19"/>
  <c r="C212" i="19"/>
  <c r="C56" i="19"/>
  <c r="B55" i="19"/>
  <c r="B148" i="19"/>
  <c r="C149" i="19"/>
  <c r="C338" i="19"/>
  <c r="B337" i="19"/>
  <c r="C182" i="19"/>
  <c r="B181" i="19"/>
  <c r="I115" i="19"/>
  <c r="H115" i="19"/>
  <c r="B275" i="19"/>
  <c r="C276" i="19"/>
  <c r="F83" i="19"/>
  <c r="D83" i="19"/>
  <c r="G83" i="19" s="1"/>
  <c r="F368" i="19"/>
  <c r="D368" i="19"/>
  <c r="G368" i="19" s="1"/>
  <c r="I273" i="19"/>
  <c r="H273" i="19"/>
  <c r="H146" i="19"/>
  <c r="I146" i="19"/>
  <c r="F148" i="18"/>
  <c r="D148" i="18"/>
  <c r="G148" i="18" s="1"/>
  <c r="H83" i="18"/>
  <c r="I83" i="18"/>
  <c r="I304" i="18"/>
  <c r="H304" i="18"/>
  <c r="I242" i="18"/>
  <c r="H242" i="18"/>
  <c r="B306" i="18"/>
  <c r="C307" i="18"/>
  <c r="C119" i="18"/>
  <c r="B118" i="18"/>
  <c r="F55" i="18"/>
  <c r="D55" i="18"/>
  <c r="G55" i="18" s="1"/>
  <c r="F21" i="18"/>
  <c r="D21" i="18"/>
  <c r="G21" i="18" s="1"/>
  <c r="F210" i="18"/>
  <c r="D210" i="18"/>
  <c r="G210" i="18" s="1"/>
  <c r="I147" i="18"/>
  <c r="H147" i="18"/>
  <c r="I116" i="18"/>
  <c r="H116" i="18"/>
  <c r="F243" i="18"/>
  <c r="D243" i="18"/>
  <c r="G243" i="18" s="1"/>
  <c r="F84" i="18"/>
  <c r="D84" i="18"/>
  <c r="G84" i="18" s="1"/>
  <c r="B339" i="18"/>
  <c r="C340" i="18"/>
  <c r="I209" i="18"/>
  <c r="H209" i="18"/>
  <c r="I366" i="18"/>
  <c r="H366" i="18"/>
  <c r="I272" i="18"/>
  <c r="H272" i="18"/>
  <c r="F305" i="18"/>
  <c r="D305" i="18"/>
  <c r="G305" i="18" s="1"/>
  <c r="I54" i="18"/>
  <c r="H54" i="18"/>
  <c r="F367" i="18"/>
  <c r="D367" i="18"/>
  <c r="G367" i="18" s="1"/>
  <c r="D178" i="18"/>
  <c r="G178" i="18" s="1"/>
  <c r="F178" i="18"/>
  <c r="F273" i="18"/>
  <c r="D273" i="18"/>
  <c r="G273" i="18" s="1"/>
  <c r="H177" i="18"/>
  <c r="I177" i="18"/>
  <c r="C150" i="18"/>
  <c r="B149" i="18"/>
  <c r="C369" i="18"/>
  <c r="B368" i="18"/>
  <c r="B179" i="18"/>
  <c r="C180" i="18"/>
  <c r="C275" i="18"/>
  <c r="B274" i="18"/>
  <c r="F117" i="18"/>
  <c r="D117" i="18"/>
  <c r="G117" i="18" s="1"/>
  <c r="C57" i="18"/>
  <c r="B56" i="18"/>
  <c r="C23" i="18"/>
  <c r="B22" i="18"/>
  <c r="C212" i="18"/>
  <c r="B211" i="18"/>
  <c r="I337" i="18"/>
  <c r="H337" i="18"/>
  <c r="C245" i="18"/>
  <c r="B244" i="18"/>
  <c r="C86" i="18"/>
  <c r="B85" i="18"/>
  <c r="F338" i="18"/>
  <c r="D338" i="18"/>
  <c r="G338" i="18" s="1"/>
  <c r="I274" i="17"/>
  <c r="H274" i="17"/>
  <c r="F23" i="17"/>
  <c r="D23" i="17"/>
  <c r="G23" i="17" s="1"/>
  <c r="I208" i="17"/>
  <c r="H208" i="17"/>
  <c r="H178" i="17"/>
  <c r="I178" i="17"/>
  <c r="F209" i="17"/>
  <c r="D209" i="17"/>
  <c r="G209" i="17" s="1"/>
  <c r="I335" i="17"/>
  <c r="H335" i="17"/>
  <c r="F179" i="17"/>
  <c r="D179" i="17"/>
  <c r="G179" i="17" s="1"/>
  <c r="C338" i="17"/>
  <c r="B337" i="17"/>
  <c r="F83" i="17"/>
  <c r="D83" i="17"/>
  <c r="G83" i="17" s="1"/>
  <c r="F117" i="17"/>
  <c r="D117" i="17"/>
  <c r="G117" i="17" s="1"/>
  <c r="F275" i="17"/>
  <c r="D275" i="17"/>
  <c r="G275" i="17" s="1"/>
  <c r="F241" i="17"/>
  <c r="D241" i="17"/>
  <c r="G241" i="17" s="1"/>
  <c r="F146" i="17"/>
  <c r="D146" i="17"/>
  <c r="G146" i="17" s="1"/>
  <c r="C55" i="17"/>
  <c r="B54" i="17"/>
  <c r="H116" i="17"/>
  <c r="I116" i="17"/>
  <c r="F367" i="17"/>
  <c r="D367" i="17"/>
  <c r="G367" i="17" s="1"/>
  <c r="H240" i="17"/>
  <c r="I240" i="17"/>
  <c r="C369" i="17"/>
  <c r="B368" i="17"/>
  <c r="C25" i="17"/>
  <c r="B24" i="17"/>
  <c r="C211" i="17"/>
  <c r="B210" i="17"/>
  <c r="C181" i="17"/>
  <c r="B180" i="17"/>
  <c r="F336" i="17"/>
  <c r="D336" i="17"/>
  <c r="G336" i="17" s="1"/>
  <c r="C85" i="17"/>
  <c r="B84" i="17"/>
  <c r="I22" i="17"/>
  <c r="H22" i="17"/>
  <c r="I52" i="17"/>
  <c r="H52" i="17"/>
  <c r="B118" i="17"/>
  <c r="C119" i="17"/>
  <c r="I366" i="17"/>
  <c r="H366" i="17"/>
  <c r="C277" i="17"/>
  <c r="B276" i="17"/>
  <c r="B242" i="17"/>
  <c r="C243" i="17"/>
  <c r="C148" i="17"/>
  <c r="B147" i="17"/>
  <c r="F53" i="17"/>
  <c r="D53" i="17"/>
  <c r="G53" i="17" s="1"/>
  <c r="I145" i="17"/>
  <c r="H145" i="17"/>
  <c r="I82" i="17"/>
  <c r="H82" i="17"/>
  <c r="H241" i="16"/>
  <c r="I241" i="16"/>
  <c r="H116" i="16"/>
  <c r="I116" i="16"/>
  <c r="H82" i="16"/>
  <c r="I82" i="16"/>
  <c r="F336" i="16"/>
  <c r="D336" i="16"/>
  <c r="G336" i="16" s="1"/>
  <c r="C307" i="16"/>
  <c r="B306" i="16"/>
  <c r="F146" i="16"/>
  <c r="D146" i="16"/>
  <c r="G146" i="16" s="1"/>
  <c r="F178" i="16"/>
  <c r="D178" i="16"/>
  <c r="G178" i="16" s="1"/>
  <c r="F274" i="16"/>
  <c r="D274" i="16"/>
  <c r="G274" i="16" s="1"/>
  <c r="I366" i="16"/>
  <c r="H366" i="16"/>
  <c r="I273" i="16"/>
  <c r="H273" i="16"/>
  <c r="B337" i="16"/>
  <c r="C338" i="16"/>
  <c r="F305" i="16"/>
  <c r="D305" i="16"/>
  <c r="G305" i="16" s="1"/>
  <c r="C148" i="16"/>
  <c r="B147" i="16"/>
  <c r="B179" i="16"/>
  <c r="C180" i="16"/>
  <c r="C276" i="16"/>
  <c r="B275" i="16"/>
  <c r="H335" i="16"/>
  <c r="I335" i="16"/>
  <c r="F242" i="16"/>
  <c r="D242" i="16"/>
  <c r="G242" i="16" s="1"/>
  <c r="F209" i="16"/>
  <c r="D209" i="16"/>
  <c r="G209" i="16" s="1"/>
  <c r="D117" i="16"/>
  <c r="G117" i="16" s="1"/>
  <c r="F117" i="16"/>
  <c r="D83" i="16"/>
  <c r="G83" i="16" s="1"/>
  <c r="F83" i="16"/>
  <c r="D55" i="16"/>
  <c r="G55" i="16" s="1"/>
  <c r="F55" i="16"/>
  <c r="I54" i="16"/>
  <c r="H54" i="16"/>
  <c r="F367" i="16"/>
  <c r="D367" i="16"/>
  <c r="G367" i="16" s="1"/>
  <c r="H208" i="16"/>
  <c r="I208" i="16"/>
  <c r="I304" i="16"/>
  <c r="H304" i="16"/>
  <c r="I145" i="16"/>
  <c r="H145" i="16"/>
  <c r="I177" i="16"/>
  <c r="H177" i="16"/>
  <c r="B243" i="16"/>
  <c r="C244" i="16"/>
  <c r="B210" i="16"/>
  <c r="C211" i="16"/>
  <c r="B118" i="16"/>
  <c r="C119" i="16"/>
  <c r="C85" i="16"/>
  <c r="B84" i="16"/>
  <c r="C57" i="16"/>
  <c r="B56" i="16"/>
  <c r="C369" i="16"/>
  <c r="B368" i="16"/>
  <c r="F54" i="15"/>
  <c r="D54" i="15"/>
  <c r="G54" i="15" s="1"/>
  <c r="F367" i="15"/>
  <c r="D367" i="15"/>
  <c r="G367" i="15" s="1"/>
  <c r="I303" i="15"/>
  <c r="H303" i="15"/>
  <c r="H177" i="15"/>
  <c r="I177" i="15"/>
  <c r="B337" i="15"/>
  <c r="C338" i="15"/>
  <c r="F22" i="15"/>
  <c r="D22" i="15"/>
  <c r="G22" i="15" s="1"/>
  <c r="F242" i="15"/>
  <c r="D242" i="15"/>
  <c r="G242" i="15" s="1"/>
  <c r="F304" i="15"/>
  <c r="D304" i="15"/>
  <c r="G304" i="15" s="1"/>
  <c r="D178" i="15"/>
  <c r="G178" i="15" s="1"/>
  <c r="F178" i="15"/>
  <c r="F148" i="15"/>
  <c r="D148" i="15"/>
  <c r="G148" i="15" s="1"/>
  <c r="F116" i="15"/>
  <c r="D116" i="15"/>
  <c r="G116" i="15" s="1"/>
  <c r="F209" i="15"/>
  <c r="D209" i="15"/>
  <c r="G209" i="15" s="1"/>
  <c r="F84" i="15"/>
  <c r="D84" i="15"/>
  <c r="G84" i="15" s="1"/>
  <c r="F274" i="15"/>
  <c r="D274" i="15"/>
  <c r="G274" i="15" s="1"/>
  <c r="H147" i="15"/>
  <c r="I147" i="15"/>
  <c r="H335" i="15"/>
  <c r="I335" i="15"/>
  <c r="C56" i="15"/>
  <c r="B55" i="15"/>
  <c r="C211" i="15"/>
  <c r="B210" i="15"/>
  <c r="C86" i="15"/>
  <c r="B85" i="15"/>
  <c r="C369" i="15"/>
  <c r="B368" i="15"/>
  <c r="C276" i="15"/>
  <c r="B275" i="15"/>
  <c r="I366" i="15"/>
  <c r="H366" i="15"/>
  <c r="I273" i="15"/>
  <c r="H273" i="15"/>
  <c r="I53" i="15"/>
  <c r="H53" i="15"/>
  <c r="I21" i="15"/>
  <c r="H21" i="15"/>
  <c r="D336" i="15"/>
  <c r="G336" i="15" s="1"/>
  <c r="F336" i="15"/>
  <c r="C24" i="15"/>
  <c r="B23" i="15"/>
  <c r="C244" i="15"/>
  <c r="B243" i="15"/>
  <c r="C306" i="15"/>
  <c r="B305" i="15"/>
  <c r="C180" i="15"/>
  <c r="B179" i="15"/>
  <c r="I115" i="15"/>
  <c r="H115" i="15"/>
  <c r="I208" i="15"/>
  <c r="H208" i="15"/>
  <c r="I83" i="15"/>
  <c r="H83" i="15"/>
  <c r="I241" i="15"/>
  <c r="H241" i="15"/>
  <c r="B149" i="15"/>
  <c r="C150" i="15"/>
  <c r="C118" i="15"/>
  <c r="B117" i="15"/>
  <c r="I312" i="4"/>
  <c r="H196" i="4"/>
  <c r="H180" i="4"/>
  <c r="H97" i="4"/>
  <c r="H332" i="4"/>
  <c r="H322" i="4"/>
  <c r="H364" i="4"/>
  <c r="H232" i="4"/>
  <c r="H194" i="4"/>
  <c r="H178" i="4"/>
  <c r="H330" i="4"/>
  <c r="H239" i="4"/>
  <c r="H245" i="4"/>
  <c r="I306" i="4"/>
  <c r="H287" i="4"/>
  <c r="H271" i="4"/>
  <c r="H256" i="4"/>
  <c r="H246" i="4"/>
  <c r="H229" i="4"/>
  <c r="H201" i="4"/>
  <c r="H167" i="4"/>
  <c r="H338" i="4"/>
  <c r="H280" i="4"/>
  <c r="H123" i="4"/>
  <c r="H372" i="4"/>
  <c r="H320" i="4"/>
  <c r="H293" i="4"/>
  <c r="H277" i="4"/>
  <c r="H213" i="4"/>
  <c r="H118" i="4"/>
  <c r="H251" i="4"/>
  <c r="H173" i="4"/>
  <c r="H129" i="4"/>
  <c r="H228" i="4"/>
  <c r="H102" i="4"/>
  <c r="H348" i="4"/>
  <c r="H208" i="4"/>
  <c r="I310" i="4"/>
  <c r="H238" i="4"/>
  <c r="I159" i="4"/>
  <c r="H110" i="4"/>
  <c r="H272" i="4"/>
  <c r="H318" i="4"/>
  <c r="H244" i="4"/>
  <c r="I149" i="4"/>
  <c r="H305" i="4"/>
  <c r="I308" i="4"/>
  <c r="H260" i="4"/>
  <c r="H219" i="4"/>
  <c r="H203" i="4"/>
  <c r="H172" i="4"/>
  <c r="H116" i="4"/>
  <c r="H268" i="4"/>
  <c r="H125" i="4"/>
  <c r="H237" i="4"/>
  <c r="H119" i="4"/>
  <c r="H323" i="4"/>
  <c r="H191" i="4"/>
  <c r="I98" i="4"/>
  <c r="H324" i="4"/>
  <c r="H236" i="4"/>
  <c r="H227" i="4"/>
  <c r="H211" i="4"/>
  <c r="I139" i="4"/>
  <c r="H103" i="4"/>
  <c r="H83" i="4"/>
  <c r="H133" i="4"/>
  <c r="H290" i="4"/>
  <c r="H316" i="4"/>
  <c r="I132" i="4"/>
  <c r="H321" i="4"/>
  <c r="H301" i="4"/>
  <c r="H235" i="4"/>
  <c r="H298" i="4"/>
  <c r="H285" i="4"/>
  <c r="I151" i="4"/>
  <c r="H241" i="4"/>
  <c r="I304" i="4"/>
  <c r="H279" i="4"/>
  <c r="H269" i="4"/>
  <c r="H240" i="4"/>
  <c r="I155" i="4"/>
  <c r="I145" i="4"/>
  <c r="H130" i="4"/>
  <c r="H99" i="4"/>
  <c r="H89" i="4"/>
  <c r="H317" i="4"/>
  <c r="H284" i="4"/>
  <c r="H303" i="4"/>
  <c r="I266" i="4"/>
  <c r="H161" i="4"/>
  <c r="I216" i="4"/>
  <c r="H383" i="4"/>
  <c r="H388" i="4"/>
  <c r="H359" i="4"/>
  <c r="H329" i="4"/>
  <c r="H314" i="4"/>
  <c r="I302" i="4"/>
  <c r="H315" i="4"/>
  <c r="H296" i="4"/>
  <c r="H288" i="4"/>
  <c r="I282" i="4"/>
  <c r="H261" i="4"/>
  <c r="H255" i="4"/>
  <c r="H254" i="4"/>
  <c r="H225" i="4"/>
  <c r="H224" i="4"/>
  <c r="I186" i="4"/>
  <c r="H176" i="4"/>
  <c r="H195" i="4"/>
  <c r="I143" i="4"/>
  <c r="H160" i="4"/>
  <c r="I141" i="4"/>
  <c r="H138" i="4"/>
  <c r="H108" i="4"/>
  <c r="H94" i="4"/>
  <c r="I81" i="4"/>
  <c r="H101" i="4"/>
  <c r="H91" i="4"/>
  <c r="H75" i="4"/>
  <c r="H183" i="4"/>
  <c r="H115" i="4"/>
  <c r="H286" i="4"/>
  <c r="H220" i="4"/>
  <c r="I121" i="4"/>
  <c r="I187" i="4"/>
  <c r="I204" i="4"/>
  <c r="I79" i="4"/>
  <c r="I128" i="4"/>
  <c r="I112" i="4"/>
  <c r="H157" i="4"/>
  <c r="I198" i="4"/>
  <c r="I182" i="4"/>
  <c r="I174" i="4"/>
  <c r="I215" i="4"/>
  <c r="I207" i="4"/>
  <c r="H249" i="4"/>
  <c r="H233" i="4"/>
  <c r="I278" i="4"/>
  <c r="I307" i="4"/>
  <c r="H299" i="4"/>
  <c r="H147" i="4"/>
  <c r="I247" i="4"/>
  <c r="I276" i="4"/>
  <c r="I297" i="4"/>
  <c r="H339" i="4"/>
  <c r="H217" i="4"/>
  <c r="H209" i="4"/>
  <c r="H192" i="4"/>
  <c r="H114" i="4"/>
  <c r="H87" i="4"/>
  <c r="H313" i="4"/>
  <c r="H164" i="4"/>
  <c r="H212" i="4"/>
  <c r="H156" i="4"/>
  <c r="H90" i="4"/>
  <c r="H148" i="4"/>
  <c r="I289" i="4"/>
  <c r="I281" i="4"/>
  <c r="I273" i="4"/>
  <c r="I265" i="4"/>
  <c r="I331" i="4"/>
  <c r="I85" i="4"/>
  <c r="I77" i="4"/>
  <c r="I259" i="4"/>
  <c r="I243" i="4"/>
  <c r="H92" i="4"/>
  <c r="H328" i="4"/>
  <c r="I120" i="4"/>
  <c r="I165" i="4"/>
  <c r="I190" i="4"/>
  <c r="I223" i="4"/>
  <c r="H319" i="4"/>
  <c r="H163" i="4"/>
  <c r="I292" i="4"/>
  <c r="H355" i="4"/>
  <c r="H375" i="4"/>
  <c r="I352" i="4"/>
  <c r="H347" i="4"/>
  <c r="H367" i="4"/>
  <c r="H376" i="4"/>
  <c r="H368" i="4"/>
  <c r="H360" i="4"/>
  <c r="H351" i="4"/>
  <c r="H343" i="4"/>
  <c r="H335" i="4"/>
  <c r="H385" i="4"/>
  <c r="H371" i="4"/>
  <c r="H363" i="4"/>
  <c r="H342" i="4"/>
  <c r="H334" i="4"/>
  <c r="H386" i="4"/>
  <c r="H378" i="4"/>
  <c r="H374" i="4"/>
  <c r="H370" i="4"/>
  <c r="H366" i="4"/>
  <c r="H362" i="4"/>
  <c r="H358" i="4"/>
  <c r="H337" i="4"/>
  <c r="H333" i="4"/>
  <c r="H106" i="4"/>
  <c r="H387" i="4"/>
  <c r="H350" i="4"/>
  <c r="H365" i="4"/>
  <c r="H353" i="4"/>
  <c r="H349" i="4"/>
  <c r="H345" i="4"/>
  <c r="H341" i="4"/>
  <c r="H354" i="4"/>
  <c r="H346" i="4"/>
  <c r="H373" i="4"/>
  <c r="H356" i="4"/>
  <c r="H340" i="4"/>
  <c r="I369" i="4"/>
  <c r="I336" i="4"/>
  <c r="I200" i="4"/>
  <c r="H12" i="4"/>
  <c r="I137" i="4"/>
  <c r="I71" i="4"/>
  <c r="I63" i="4"/>
  <c r="I55" i="4"/>
  <c r="I47" i="4"/>
  <c r="I69" i="4"/>
  <c r="I61" i="4"/>
  <c r="I53" i="4"/>
  <c r="I45" i="4"/>
  <c r="I66" i="4"/>
  <c r="H58" i="4"/>
  <c r="H50" i="4"/>
  <c r="I67" i="4"/>
  <c r="I59" i="4"/>
  <c r="I51" i="4"/>
  <c r="I68" i="4"/>
  <c r="I60" i="4"/>
  <c r="I52" i="4"/>
  <c r="I65" i="4"/>
  <c r="I57" i="4"/>
  <c r="I49" i="4"/>
  <c r="H70" i="4"/>
  <c r="H62" i="4"/>
  <c r="H54" i="4"/>
  <c r="H46" i="4"/>
  <c r="I39" i="4"/>
  <c r="I31" i="4"/>
  <c r="I23" i="4"/>
  <c r="H36" i="4"/>
  <c r="H28" i="4"/>
  <c r="I37" i="4"/>
  <c r="H21" i="4"/>
  <c r="H34" i="4"/>
  <c r="I26" i="4"/>
  <c r="I20" i="4"/>
  <c r="I16" i="4"/>
  <c r="I35" i="4"/>
  <c r="I27" i="4"/>
  <c r="I40" i="4"/>
  <c r="H32" i="4"/>
  <c r="I24" i="4"/>
  <c r="I41" i="4"/>
  <c r="I33" i="4"/>
  <c r="I38" i="4"/>
  <c r="H30" i="4"/>
  <c r="H22" i="4"/>
  <c r="I19" i="4"/>
  <c r="I14" i="4"/>
  <c r="I18" i="4"/>
  <c r="H18" i="4"/>
  <c r="I54" i="4"/>
  <c r="I50" i="4"/>
  <c r="H59" i="4"/>
  <c r="I36" i="4"/>
  <c r="H20" i="4"/>
  <c r="I22" i="4"/>
  <c r="H17" i="4"/>
  <c r="I62" i="4"/>
  <c r="I58" i="4"/>
  <c r="H67" i="4"/>
  <c r="H51" i="4"/>
  <c r="H15" i="4"/>
  <c r="H71" i="4"/>
  <c r="H63" i="4"/>
  <c r="H55" i="4"/>
  <c r="H47" i="4"/>
  <c r="H31" i="4"/>
  <c r="H60" i="4"/>
  <c r="H69" i="4"/>
  <c r="H65" i="4"/>
  <c r="H61" i="4"/>
  <c r="H57" i="4"/>
  <c r="H53" i="4"/>
  <c r="H49" i="4"/>
  <c r="H45" i="4"/>
  <c r="H39" i="4"/>
  <c r="H23" i="4"/>
  <c r="H37" i="4"/>
  <c r="H13" i="4"/>
  <c r="H52" i="4"/>
  <c r="H19" i="4"/>
  <c r="H68" i="4"/>
  <c r="I64" i="4"/>
  <c r="H64" i="4"/>
  <c r="H56" i="4"/>
  <c r="I56" i="4"/>
  <c r="I48" i="4"/>
  <c r="H48" i="4"/>
  <c r="I29" i="4"/>
  <c r="H29" i="4"/>
  <c r="H44" i="4" l="1"/>
  <c r="H25" i="4"/>
  <c r="H21" i="19"/>
  <c r="I20" i="18"/>
  <c r="I22" i="21"/>
  <c r="F305" i="17"/>
  <c r="D305" i="17"/>
  <c r="G305" i="17" s="1"/>
  <c r="C307" i="17"/>
  <c r="B306" i="17"/>
  <c r="I304" i="17"/>
  <c r="H304" i="17"/>
  <c r="H274" i="20"/>
  <c r="I274" i="20"/>
  <c r="C24" i="16"/>
  <c r="B23" i="16"/>
  <c r="B276" i="21"/>
  <c r="C277" i="21"/>
  <c r="C245" i="19"/>
  <c r="B244" i="19"/>
  <c r="I242" i="19"/>
  <c r="H242" i="19"/>
  <c r="D22" i="16"/>
  <c r="G22" i="16" s="1"/>
  <c r="F22" i="16"/>
  <c r="F275" i="20"/>
  <c r="D275" i="20"/>
  <c r="G275" i="20" s="1"/>
  <c r="B24" i="21"/>
  <c r="C25" i="21"/>
  <c r="H274" i="21"/>
  <c r="I274" i="21"/>
  <c r="B276" i="20"/>
  <c r="C277" i="20"/>
  <c r="D23" i="21"/>
  <c r="G23" i="21" s="1"/>
  <c r="F23" i="21"/>
  <c r="C24" i="19"/>
  <c r="B23" i="19"/>
  <c r="F275" i="21"/>
  <c r="D275" i="21"/>
  <c r="G275" i="21" s="1"/>
  <c r="H21" i="16"/>
  <c r="I21" i="16"/>
  <c r="F243" i="19"/>
  <c r="D243" i="19"/>
  <c r="G243" i="19" s="1"/>
  <c r="D22" i="19"/>
  <c r="G22" i="19" s="1"/>
  <c r="F22" i="19"/>
  <c r="B180" i="22"/>
  <c r="C181" i="22"/>
  <c r="D305" i="22"/>
  <c r="G305" i="22" s="1"/>
  <c r="F305" i="22"/>
  <c r="D368" i="22"/>
  <c r="G368" i="22" s="1"/>
  <c r="F368" i="22"/>
  <c r="D210" i="22"/>
  <c r="G210" i="22" s="1"/>
  <c r="F210" i="22"/>
  <c r="D117" i="22"/>
  <c r="G117" i="22" s="1"/>
  <c r="F117" i="22"/>
  <c r="H304" i="22"/>
  <c r="I304" i="22"/>
  <c r="H367" i="22"/>
  <c r="I367" i="22"/>
  <c r="H209" i="22"/>
  <c r="I209" i="22"/>
  <c r="H116" i="22"/>
  <c r="I116" i="22"/>
  <c r="D242" i="22"/>
  <c r="G242" i="22" s="1"/>
  <c r="F242" i="22"/>
  <c r="D55" i="22"/>
  <c r="G55" i="22" s="1"/>
  <c r="F55" i="22"/>
  <c r="H274" i="22"/>
  <c r="I274" i="22"/>
  <c r="H84" i="22"/>
  <c r="I84" i="22"/>
  <c r="D179" i="22"/>
  <c r="G179" i="22" s="1"/>
  <c r="F179" i="22"/>
  <c r="C307" i="22"/>
  <c r="B306" i="22"/>
  <c r="C370" i="22"/>
  <c r="B369" i="22"/>
  <c r="C212" i="22"/>
  <c r="B211" i="22"/>
  <c r="C119" i="22"/>
  <c r="B118" i="22"/>
  <c r="C244" i="22"/>
  <c r="B243" i="22"/>
  <c r="C57" i="22"/>
  <c r="B56" i="22"/>
  <c r="D24" i="22"/>
  <c r="G24" i="22" s="1"/>
  <c r="F24" i="22"/>
  <c r="F338" i="22"/>
  <c r="D338" i="22"/>
  <c r="G338" i="22" s="1"/>
  <c r="D147" i="22"/>
  <c r="G147" i="22" s="1"/>
  <c r="F147" i="22"/>
  <c r="I178" i="22"/>
  <c r="H178" i="22"/>
  <c r="H23" i="22"/>
  <c r="I23" i="22"/>
  <c r="H146" i="22"/>
  <c r="I146" i="22"/>
  <c r="D275" i="22"/>
  <c r="G275" i="22" s="1"/>
  <c r="F275" i="22"/>
  <c r="D85" i="22"/>
  <c r="G85" i="22" s="1"/>
  <c r="F85" i="22"/>
  <c r="H241" i="22"/>
  <c r="I241" i="22"/>
  <c r="H54" i="22"/>
  <c r="I54" i="22"/>
  <c r="C26" i="22"/>
  <c r="B25" i="22"/>
  <c r="B339" i="22"/>
  <c r="C340" i="22"/>
  <c r="C149" i="22"/>
  <c r="B148" i="22"/>
  <c r="I337" i="22"/>
  <c r="H337" i="22"/>
  <c r="C277" i="22"/>
  <c r="B276" i="22"/>
  <c r="C87" i="22"/>
  <c r="B86" i="22"/>
  <c r="B214" i="21"/>
  <c r="C215" i="21"/>
  <c r="F148" i="21"/>
  <c r="D148" i="21"/>
  <c r="G148" i="21" s="1"/>
  <c r="F84" i="21"/>
  <c r="D84" i="21"/>
  <c r="G84" i="21" s="1"/>
  <c r="D243" i="21"/>
  <c r="G243" i="21" s="1"/>
  <c r="F243" i="21"/>
  <c r="D179" i="21"/>
  <c r="G179" i="21" s="1"/>
  <c r="F179" i="21"/>
  <c r="H115" i="21"/>
  <c r="I115" i="21"/>
  <c r="C150" i="21"/>
  <c r="B149" i="21"/>
  <c r="C86" i="21"/>
  <c r="B85" i="21"/>
  <c r="C245" i="21"/>
  <c r="B244" i="21"/>
  <c r="I147" i="21"/>
  <c r="H147" i="21"/>
  <c r="I83" i="21"/>
  <c r="H83" i="21"/>
  <c r="H53" i="21"/>
  <c r="I53" i="21"/>
  <c r="H367" i="21"/>
  <c r="I367" i="21"/>
  <c r="H212" i="21"/>
  <c r="I212" i="21"/>
  <c r="I336" i="21"/>
  <c r="H336" i="21"/>
  <c r="B369" i="21"/>
  <c r="C370" i="21"/>
  <c r="H242" i="21"/>
  <c r="I242" i="21"/>
  <c r="D54" i="21"/>
  <c r="G54" i="21" s="1"/>
  <c r="F54" i="21"/>
  <c r="C118" i="21"/>
  <c r="B117" i="21"/>
  <c r="C307" i="21"/>
  <c r="B306" i="21"/>
  <c r="C181" i="21"/>
  <c r="B180" i="21"/>
  <c r="D337" i="21"/>
  <c r="G337" i="21" s="1"/>
  <c r="F337" i="21"/>
  <c r="H304" i="21"/>
  <c r="I304" i="21"/>
  <c r="D213" i="21"/>
  <c r="G213" i="21" s="1"/>
  <c r="F213" i="21"/>
  <c r="C339" i="21"/>
  <c r="B338" i="21"/>
  <c r="H178" i="21"/>
  <c r="I178" i="21"/>
  <c r="D368" i="21"/>
  <c r="G368" i="21" s="1"/>
  <c r="F368" i="21"/>
  <c r="C56" i="21"/>
  <c r="B55" i="21"/>
  <c r="D116" i="21"/>
  <c r="G116" i="21" s="1"/>
  <c r="F116" i="21"/>
  <c r="D305" i="21"/>
  <c r="G305" i="21" s="1"/>
  <c r="F305" i="21"/>
  <c r="H304" i="20"/>
  <c r="I304" i="20"/>
  <c r="I83" i="20"/>
  <c r="H83" i="20"/>
  <c r="I336" i="20"/>
  <c r="H336" i="20"/>
  <c r="H367" i="20"/>
  <c r="I367" i="20"/>
  <c r="H242" i="20"/>
  <c r="I242" i="20"/>
  <c r="F25" i="20"/>
  <c r="D25" i="20"/>
  <c r="G25" i="20" s="1"/>
  <c r="F84" i="20"/>
  <c r="D84" i="20"/>
  <c r="G84" i="20" s="1"/>
  <c r="H53" i="20"/>
  <c r="I53" i="20"/>
  <c r="B369" i="20"/>
  <c r="C370" i="20"/>
  <c r="I24" i="20"/>
  <c r="H24" i="20"/>
  <c r="H115" i="20"/>
  <c r="I115" i="20"/>
  <c r="C27" i="20"/>
  <c r="B26" i="20"/>
  <c r="C86" i="20"/>
  <c r="B85" i="20"/>
  <c r="H178" i="20"/>
  <c r="I178" i="20"/>
  <c r="D368" i="20"/>
  <c r="G368" i="20" s="1"/>
  <c r="F368" i="20"/>
  <c r="C181" i="20"/>
  <c r="B180" i="20"/>
  <c r="D54" i="20"/>
  <c r="G54" i="20" s="1"/>
  <c r="F54" i="20"/>
  <c r="C118" i="20"/>
  <c r="B117" i="20"/>
  <c r="H212" i="20"/>
  <c r="I212" i="20"/>
  <c r="I147" i="20"/>
  <c r="H147" i="20"/>
  <c r="C307" i="20"/>
  <c r="B306" i="20"/>
  <c r="D243" i="20"/>
  <c r="G243" i="20" s="1"/>
  <c r="F243" i="20"/>
  <c r="F148" i="20"/>
  <c r="D148" i="20"/>
  <c r="G148" i="20" s="1"/>
  <c r="D337" i="20"/>
  <c r="G337" i="20" s="1"/>
  <c r="F337" i="20"/>
  <c r="B214" i="20"/>
  <c r="C215" i="20"/>
  <c r="D179" i="20"/>
  <c r="G179" i="20" s="1"/>
  <c r="F179" i="20"/>
  <c r="C56" i="20"/>
  <c r="B55" i="20"/>
  <c r="D116" i="20"/>
  <c r="G116" i="20" s="1"/>
  <c r="F116" i="20"/>
  <c r="D305" i="20"/>
  <c r="G305" i="20" s="1"/>
  <c r="F305" i="20"/>
  <c r="C245" i="20"/>
  <c r="B244" i="20"/>
  <c r="C150" i="20"/>
  <c r="B149" i="20"/>
  <c r="C339" i="20"/>
  <c r="B338" i="20"/>
  <c r="D213" i="20"/>
  <c r="G213" i="20" s="1"/>
  <c r="F213" i="20"/>
  <c r="H83" i="19"/>
  <c r="I83" i="19"/>
  <c r="D337" i="19"/>
  <c r="G337" i="19" s="1"/>
  <c r="F337" i="19"/>
  <c r="F55" i="19"/>
  <c r="D55" i="19"/>
  <c r="G55" i="19" s="1"/>
  <c r="H306" i="19"/>
  <c r="I306" i="19"/>
  <c r="H147" i="19"/>
  <c r="I147" i="19"/>
  <c r="H210" i="19"/>
  <c r="I210" i="19"/>
  <c r="B85" i="19"/>
  <c r="C86" i="19"/>
  <c r="H336" i="19"/>
  <c r="I336" i="19"/>
  <c r="C339" i="19"/>
  <c r="B338" i="19"/>
  <c r="C57" i="19"/>
  <c r="B56" i="19"/>
  <c r="I116" i="19"/>
  <c r="H116" i="19"/>
  <c r="D84" i="19"/>
  <c r="G84" i="19" s="1"/>
  <c r="F84" i="19"/>
  <c r="H180" i="19"/>
  <c r="I180" i="19"/>
  <c r="H368" i="19"/>
  <c r="I368" i="19"/>
  <c r="C277" i="19"/>
  <c r="B276" i="19"/>
  <c r="D181" i="19"/>
  <c r="G181" i="19" s="1"/>
  <c r="F181" i="19"/>
  <c r="C150" i="19"/>
  <c r="B149" i="19"/>
  <c r="B212" i="19"/>
  <c r="C213" i="19"/>
  <c r="C119" i="19"/>
  <c r="B118" i="19"/>
  <c r="I54" i="19"/>
  <c r="H54" i="19"/>
  <c r="D307" i="19"/>
  <c r="G307" i="19" s="1"/>
  <c r="F307" i="19"/>
  <c r="F369" i="19"/>
  <c r="D369" i="19"/>
  <c r="G369" i="19" s="1"/>
  <c r="D275" i="19"/>
  <c r="G275" i="19" s="1"/>
  <c r="F275" i="19"/>
  <c r="C183" i="19"/>
  <c r="B182" i="19"/>
  <c r="D148" i="19"/>
  <c r="G148" i="19" s="1"/>
  <c r="F148" i="19"/>
  <c r="D211" i="19"/>
  <c r="G211" i="19" s="1"/>
  <c r="F211" i="19"/>
  <c r="F117" i="19"/>
  <c r="D117" i="19"/>
  <c r="G117" i="19" s="1"/>
  <c r="C309" i="19"/>
  <c r="B308" i="19"/>
  <c r="C371" i="19"/>
  <c r="B370" i="19"/>
  <c r="H274" i="19"/>
  <c r="I274" i="19"/>
  <c r="H338" i="18"/>
  <c r="I338" i="18"/>
  <c r="D211" i="18"/>
  <c r="G211" i="18" s="1"/>
  <c r="F211" i="18"/>
  <c r="D274" i="18"/>
  <c r="G274" i="18" s="1"/>
  <c r="F274" i="18"/>
  <c r="I243" i="18"/>
  <c r="H243" i="18"/>
  <c r="I21" i="18"/>
  <c r="H21" i="18"/>
  <c r="I178" i="18"/>
  <c r="H178" i="18"/>
  <c r="D339" i="18"/>
  <c r="G339" i="18" s="1"/>
  <c r="F339" i="18"/>
  <c r="D85" i="18"/>
  <c r="G85" i="18" s="1"/>
  <c r="F85" i="18"/>
  <c r="F22" i="18"/>
  <c r="D22" i="18"/>
  <c r="G22" i="18" s="1"/>
  <c r="H117" i="18"/>
  <c r="I117" i="18"/>
  <c r="C181" i="18"/>
  <c r="B180" i="18"/>
  <c r="F149" i="18"/>
  <c r="D149" i="18"/>
  <c r="G149" i="18" s="1"/>
  <c r="I273" i="18"/>
  <c r="H273" i="18"/>
  <c r="H367" i="18"/>
  <c r="I367" i="18"/>
  <c r="H305" i="18"/>
  <c r="I305" i="18"/>
  <c r="H84" i="18"/>
  <c r="I84" i="18"/>
  <c r="H210" i="18"/>
  <c r="I210" i="18"/>
  <c r="H55" i="18"/>
  <c r="I55" i="18"/>
  <c r="C308" i="18"/>
  <c r="B307" i="18"/>
  <c r="I148" i="18"/>
  <c r="H148" i="18"/>
  <c r="D244" i="18"/>
  <c r="G244" i="18" s="1"/>
  <c r="F244" i="18"/>
  <c r="D56" i="18"/>
  <c r="G56" i="18" s="1"/>
  <c r="F56" i="18"/>
  <c r="D368" i="18"/>
  <c r="G368" i="18" s="1"/>
  <c r="F368" i="18"/>
  <c r="C341" i="18"/>
  <c r="B340" i="18"/>
  <c r="F118" i="18"/>
  <c r="D118" i="18"/>
  <c r="G118" i="18" s="1"/>
  <c r="C246" i="18"/>
  <c r="B245" i="18"/>
  <c r="C213" i="18"/>
  <c r="B212" i="18"/>
  <c r="C58" i="18"/>
  <c r="B57" i="18"/>
  <c r="C276" i="18"/>
  <c r="B275" i="18"/>
  <c r="C370" i="18"/>
  <c r="B369" i="18"/>
  <c r="B119" i="18"/>
  <c r="C120" i="18"/>
  <c r="C87" i="18"/>
  <c r="B86" i="18"/>
  <c r="C24" i="18"/>
  <c r="B23" i="18"/>
  <c r="F179" i="18"/>
  <c r="D179" i="18"/>
  <c r="G179" i="18" s="1"/>
  <c r="C151" i="18"/>
  <c r="B150" i="18"/>
  <c r="D306" i="18"/>
  <c r="G306" i="18" s="1"/>
  <c r="F306" i="18"/>
  <c r="D84" i="17"/>
  <c r="G84" i="17" s="1"/>
  <c r="F84" i="17"/>
  <c r="D210" i="17"/>
  <c r="G210" i="17" s="1"/>
  <c r="F210" i="17"/>
  <c r="D368" i="17"/>
  <c r="G368" i="17" s="1"/>
  <c r="F368" i="17"/>
  <c r="H241" i="17"/>
  <c r="I241" i="17"/>
  <c r="C370" i="17"/>
  <c r="B369" i="17"/>
  <c r="D147" i="17"/>
  <c r="G147" i="17" s="1"/>
  <c r="F147" i="17"/>
  <c r="F276" i="17"/>
  <c r="D276" i="17"/>
  <c r="G276" i="17" s="1"/>
  <c r="B119" i="17"/>
  <c r="C120" i="17"/>
  <c r="H336" i="17"/>
  <c r="I336" i="17"/>
  <c r="D180" i="17"/>
  <c r="G180" i="17" s="1"/>
  <c r="F180" i="17"/>
  <c r="D24" i="17"/>
  <c r="G24" i="17" s="1"/>
  <c r="F24" i="17"/>
  <c r="H275" i="17"/>
  <c r="I275" i="17"/>
  <c r="I117" i="17"/>
  <c r="H117" i="17"/>
  <c r="D337" i="17"/>
  <c r="G337" i="17" s="1"/>
  <c r="F337" i="17"/>
  <c r="I179" i="17"/>
  <c r="H179" i="17"/>
  <c r="H209" i="17"/>
  <c r="I209" i="17"/>
  <c r="H53" i="17"/>
  <c r="I53" i="17"/>
  <c r="B243" i="17"/>
  <c r="C244" i="17"/>
  <c r="H367" i="17"/>
  <c r="I367" i="17"/>
  <c r="D54" i="17"/>
  <c r="G54" i="17" s="1"/>
  <c r="F54" i="17"/>
  <c r="H83" i="17"/>
  <c r="I83" i="17"/>
  <c r="H23" i="17"/>
  <c r="I23" i="17"/>
  <c r="D242" i="17"/>
  <c r="G242" i="17" s="1"/>
  <c r="F242" i="17"/>
  <c r="C86" i="17"/>
  <c r="B85" i="17"/>
  <c r="B211" i="17"/>
  <c r="C212" i="17"/>
  <c r="C56" i="17"/>
  <c r="B55" i="17"/>
  <c r="H146" i="17"/>
  <c r="I146" i="17"/>
  <c r="C149" i="17"/>
  <c r="B148" i="17"/>
  <c r="B277" i="17"/>
  <c r="C278" i="17"/>
  <c r="D118" i="17"/>
  <c r="G118" i="17" s="1"/>
  <c r="F118" i="17"/>
  <c r="C182" i="17"/>
  <c r="B181" i="17"/>
  <c r="C26" i="17"/>
  <c r="B25" i="17"/>
  <c r="C339" i="17"/>
  <c r="B338" i="17"/>
  <c r="D368" i="16"/>
  <c r="G368" i="16" s="1"/>
  <c r="F368" i="16"/>
  <c r="D56" i="16"/>
  <c r="G56" i="16" s="1"/>
  <c r="F56" i="16"/>
  <c r="B244" i="16"/>
  <c r="C245" i="16"/>
  <c r="H242" i="16"/>
  <c r="I242" i="16"/>
  <c r="D275" i="16"/>
  <c r="G275" i="16" s="1"/>
  <c r="F275" i="16"/>
  <c r="C181" i="16"/>
  <c r="B180" i="16"/>
  <c r="H305" i="16"/>
  <c r="I305" i="16"/>
  <c r="H274" i="16"/>
  <c r="I274" i="16"/>
  <c r="H146" i="16"/>
  <c r="I146" i="16"/>
  <c r="I336" i="16"/>
  <c r="H336" i="16"/>
  <c r="C370" i="16"/>
  <c r="B369" i="16"/>
  <c r="C58" i="16"/>
  <c r="B57" i="16"/>
  <c r="F118" i="16"/>
  <c r="D118" i="16"/>
  <c r="G118" i="16" s="1"/>
  <c r="D243" i="16"/>
  <c r="G243" i="16" s="1"/>
  <c r="F243" i="16"/>
  <c r="H55" i="16"/>
  <c r="I55" i="16"/>
  <c r="I117" i="16"/>
  <c r="H117" i="16"/>
  <c r="C277" i="16"/>
  <c r="B276" i="16"/>
  <c r="D179" i="16"/>
  <c r="G179" i="16" s="1"/>
  <c r="F179" i="16"/>
  <c r="C120" i="16"/>
  <c r="B119" i="16"/>
  <c r="D84" i="16"/>
  <c r="G84" i="16" s="1"/>
  <c r="F84" i="16"/>
  <c r="B211" i="16"/>
  <c r="C212" i="16"/>
  <c r="H367" i="16"/>
  <c r="I367" i="16"/>
  <c r="H209" i="16"/>
  <c r="I209" i="16"/>
  <c r="D147" i="16"/>
  <c r="G147" i="16" s="1"/>
  <c r="F147" i="16"/>
  <c r="C339" i="16"/>
  <c r="B338" i="16"/>
  <c r="I178" i="16"/>
  <c r="H178" i="16"/>
  <c r="D306" i="16"/>
  <c r="G306" i="16" s="1"/>
  <c r="F306" i="16"/>
  <c r="B85" i="16"/>
  <c r="C86" i="16"/>
  <c r="D210" i="16"/>
  <c r="G210" i="16" s="1"/>
  <c r="F210" i="16"/>
  <c r="H83" i="16"/>
  <c r="I83" i="16"/>
  <c r="C149" i="16"/>
  <c r="B148" i="16"/>
  <c r="D337" i="16"/>
  <c r="G337" i="16" s="1"/>
  <c r="F337" i="16"/>
  <c r="C308" i="16"/>
  <c r="B307" i="16"/>
  <c r="H336" i="15"/>
  <c r="I336" i="15"/>
  <c r="D368" i="15"/>
  <c r="G368" i="15" s="1"/>
  <c r="F368" i="15"/>
  <c r="D210" i="15"/>
  <c r="G210" i="15" s="1"/>
  <c r="F210" i="15"/>
  <c r="H209" i="15"/>
  <c r="I209" i="15"/>
  <c r="H304" i="15"/>
  <c r="I304" i="15"/>
  <c r="H367" i="15"/>
  <c r="I367" i="15"/>
  <c r="D305" i="15"/>
  <c r="G305" i="15" s="1"/>
  <c r="F305" i="15"/>
  <c r="C370" i="15"/>
  <c r="B369" i="15"/>
  <c r="D149" i="15"/>
  <c r="G149" i="15" s="1"/>
  <c r="F149" i="15"/>
  <c r="C307" i="15"/>
  <c r="B306" i="15"/>
  <c r="C25" i="15"/>
  <c r="B24" i="15"/>
  <c r="D275" i="15"/>
  <c r="G275" i="15" s="1"/>
  <c r="F275" i="15"/>
  <c r="D85" i="15"/>
  <c r="G85" i="15" s="1"/>
  <c r="F85" i="15"/>
  <c r="D55" i="15"/>
  <c r="G55" i="15" s="1"/>
  <c r="F55" i="15"/>
  <c r="H84" i="15"/>
  <c r="I84" i="15"/>
  <c r="H116" i="15"/>
  <c r="I116" i="15"/>
  <c r="H242" i="15"/>
  <c r="I242" i="15"/>
  <c r="C339" i="15"/>
  <c r="B338" i="15"/>
  <c r="H54" i="15"/>
  <c r="I54" i="15"/>
  <c r="C119" i="15"/>
  <c r="B118" i="15"/>
  <c r="C181" i="15"/>
  <c r="B180" i="15"/>
  <c r="B244" i="15"/>
  <c r="C245" i="15"/>
  <c r="H274" i="15"/>
  <c r="I274" i="15"/>
  <c r="I148" i="15"/>
  <c r="H148" i="15"/>
  <c r="H22" i="15"/>
  <c r="I22" i="15"/>
  <c r="C151" i="15"/>
  <c r="B150" i="15"/>
  <c r="D23" i="15"/>
  <c r="G23" i="15" s="1"/>
  <c r="F23" i="15"/>
  <c r="B211" i="15"/>
  <c r="C212" i="15"/>
  <c r="D117" i="15"/>
  <c r="G117" i="15" s="1"/>
  <c r="F117" i="15"/>
  <c r="F179" i="15"/>
  <c r="D179" i="15"/>
  <c r="G179" i="15" s="1"/>
  <c r="D243" i="15"/>
  <c r="G243" i="15" s="1"/>
  <c r="F243" i="15"/>
  <c r="C277" i="15"/>
  <c r="B276" i="15"/>
  <c r="C87" i="15"/>
  <c r="B86" i="15"/>
  <c r="C57" i="15"/>
  <c r="B56" i="15"/>
  <c r="I178" i="15"/>
  <c r="H178" i="15"/>
  <c r="D337" i="15"/>
  <c r="G337" i="15" s="1"/>
  <c r="F337" i="15"/>
  <c r="H35" i="4"/>
  <c r="I46" i="4"/>
  <c r="I34" i="4"/>
  <c r="H40" i="4"/>
  <c r="H33" i="4"/>
  <c r="I70" i="4"/>
  <c r="H66" i="4"/>
  <c r="H27" i="4"/>
  <c r="H41" i="4"/>
  <c r="I30" i="4"/>
  <c r="H16" i="4"/>
  <c r="H26" i="4"/>
  <c r="I28" i="4"/>
  <c r="H24" i="4"/>
  <c r="I32" i="4"/>
  <c r="H38" i="4"/>
  <c r="I21" i="4"/>
  <c r="H22" i="21" l="1"/>
  <c r="I21" i="19"/>
  <c r="B307" i="17"/>
  <c r="C308" i="17"/>
  <c r="H305" i="17"/>
  <c r="I305" i="17"/>
  <c r="D306" i="17"/>
  <c r="G306" i="17" s="1"/>
  <c r="F306" i="17"/>
  <c r="F23" i="19"/>
  <c r="D23" i="19"/>
  <c r="G23" i="19" s="1"/>
  <c r="I275" i="20"/>
  <c r="H275" i="20"/>
  <c r="F244" i="19"/>
  <c r="D244" i="19"/>
  <c r="G244" i="19" s="1"/>
  <c r="F23" i="16"/>
  <c r="D23" i="16"/>
  <c r="G23" i="16" s="1"/>
  <c r="I22" i="19"/>
  <c r="H22" i="19"/>
  <c r="C25" i="19"/>
  <c r="B24" i="19"/>
  <c r="H23" i="21"/>
  <c r="I23" i="21"/>
  <c r="C246" i="19"/>
  <c r="B245" i="19"/>
  <c r="C25" i="16"/>
  <c r="B24" i="16"/>
  <c r="I243" i="19"/>
  <c r="H243" i="19"/>
  <c r="I275" i="21"/>
  <c r="H275" i="21"/>
  <c r="C278" i="20"/>
  <c r="B277" i="20"/>
  <c r="C26" i="21"/>
  <c r="B25" i="21"/>
  <c r="C278" i="21"/>
  <c r="B277" i="21"/>
  <c r="D276" i="20"/>
  <c r="G276" i="20" s="1"/>
  <c r="F276" i="20"/>
  <c r="D24" i="21"/>
  <c r="G24" i="21" s="1"/>
  <c r="F24" i="21"/>
  <c r="I22" i="16"/>
  <c r="H22" i="16"/>
  <c r="D276" i="21"/>
  <c r="G276" i="21" s="1"/>
  <c r="F276" i="21"/>
  <c r="F86" i="22"/>
  <c r="D86" i="22"/>
  <c r="G86" i="22" s="1"/>
  <c r="C341" i="22"/>
  <c r="B340" i="22"/>
  <c r="F56" i="22"/>
  <c r="D56" i="22"/>
  <c r="G56" i="22" s="1"/>
  <c r="F118" i="22"/>
  <c r="D118" i="22"/>
  <c r="G118" i="22" s="1"/>
  <c r="C88" i="22"/>
  <c r="B87" i="22"/>
  <c r="D339" i="22"/>
  <c r="G339" i="22" s="1"/>
  <c r="F339" i="22"/>
  <c r="C58" i="22"/>
  <c r="B57" i="22"/>
  <c r="C120" i="22"/>
  <c r="B119" i="22"/>
  <c r="C371" i="22"/>
  <c r="B370" i="22"/>
  <c r="I242" i="22"/>
  <c r="H242" i="22"/>
  <c r="I305" i="22"/>
  <c r="H305" i="22"/>
  <c r="F276" i="22"/>
  <c r="D276" i="22"/>
  <c r="G276" i="22" s="1"/>
  <c r="F148" i="22"/>
  <c r="D148" i="22"/>
  <c r="G148" i="22" s="1"/>
  <c r="F25" i="22"/>
  <c r="D25" i="22"/>
  <c r="G25" i="22" s="1"/>
  <c r="F243" i="22"/>
  <c r="D243" i="22"/>
  <c r="G243" i="22" s="1"/>
  <c r="F211" i="22"/>
  <c r="D211" i="22"/>
  <c r="G211" i="22" s="1"/>
  <c r="F306" i="22"/>
  <c r="D306" i="22"/>
  <c r="G306" i="22" s="1"/>
  <c r="B181" i="22"/>
  <c r="C182" i="22"/>
  <c r="H338" i="22"/>
  <c r="I338" i="22"/>
  <c r="F369" i="22"/>
  <c r="D369" i="22"/>
  <c r="G369" i="22" s="1"/>
  <c r="I85" i="22"/>
  <c r="H85" i="22"/>
  <c r="H179" i="22"/>
  <c r="I179" i="22"/>
  <c r="I210" i="22"/>
  <c r="H210" i="22"/>
  <c r="C278" i="22"/>
  <c r="B277" i="22"/>
  <c r="C150" i="22"/>
  <c r="B149" i="22"/>
  <c r="C27" i="22"/>
  <c r="B26" i="22"/>
  <c r="I275" i="22"/>
  <c r="H275" i="22"/>
  <c r="I147" i="22"/>
  <c r="H147" i="22"/>
  <c r="I24" i="22"/>
  <c r="H24" i="22"/>
  <c r="C245" i="22"/>
  <c r="B244" i="22"/>
  <c r="C213" i="22"/>
  <c r="B212" i="22"/>
  <c r="C308" i="22"/>
  <c r="B307" i="22"/>
  <c r="I55" i="22"/>
  <c r="H55" i="22"/>
  <c r="I117" i="22"/>
  <c r="H117" i="22"/>
  <c r="I368" i="22"/>
  <c r="H368" i="22"/>
  <c r="D180" i="22"/>
  <c r="G180" i="22" s="1"/>
  <c r="F180" i="22"/>
  <c r="F85" i="21"/>
  <c r="D85" i="21"/>
  <c r="G85" i="21" s="1"/>
  <c r="I305" i="21"/>
  <c r="H305" i="21"/>
  <c r="C57" i="21"/>
  <c r="B56" i="21"/>
  <c r="C182" i="21"/>
  <c r="B181" i="21"/>
  <c r="C119" i="21"/>
  <c r="B118" i="21"/>
  <c r="B86" i="21"/>
  <c r="C87" i="21"/>
  <c r="I243" i="21"/>
  <c r="H243" i="21"/>
  <c r="F338" i="21"/>
  <c r="D338" i="21"/>
  <c r="G338" i="21" s="1"/>
  <c r="F306" i="21"/>
  <c r="D306" i="21"/>
  <c r="G306" i="21" s="1"/>
  <c r="C371" i="21"/>
  <c r="B370" i="21"/>
  <c r="F244" i="21"/>
  <c r="D244" i="21"/>
  <c r="G244" i="21" s="1"/>
  <c r="D149" i="21"/>
  <c r="G149" i="21" s="1"/>
  <c r="F149" i="21"/>
  <c r="H84" i="21"/>
  <c r="I84" i="21"/>
  <c r="C216" i="21"/>
  <c r="B215" i="21"/>
  <c r="F55" i="21"/>
  <c r="D55" i="21"/>
  <c r="G55" i="21" s="1"/>
  <c r="F180" i="21"/>
  <c r="D180" i="21"/>
  <c r="G180" i="21" s="1"/>
  <c r="F117" i="21"/>
  <c r="D117" i="21"/>
  <c r="G117" i="21" s="1"/>
  <c r="H148" i="21"/>
  <c r="I148" i="21"/>
  <c r="I213" i="21"/>
  <c r="H213" i="21"/>
  <c r="I116" i="21"/>
  <c r="H116" i="21"/>
  <c r="I368" i="21"/>
  <c r="H368" i="21"/>
  <c r="C340" i="21"/>
  <c r="B339" i="21"/>
  <c r="H337" i="21"/>
  <c r="I337" i="21"/>
  <c r="C308" i="21"/>
  <c r="B307" i="21"/>
  <c r="I54" i="21"/>
  <c r="H54" i="21"/>
  <c r="F369" i="21"/>
  <c r="D369" i="21"/>
  <c r="G369" i="21" s="1"/>
  <c r="C246" i="21"/>
  <c r="B245" i="21"/>
  <c r="B150" i="21"/>
  <c r="C151" i="21"/>
  <c r="I179" i="21"/>
  <c r="H179" i="21"/>
  <c r="F214" i="21"/>
  <c r="D214" i="21"/>
  <c r="G214" i="21" s="1"/>
  <c r="D149" i="20"/>
  <c r="G149" i="20" s="1"/>
  <c r="F149" i="20"/>
  <c r="F55" i="20"/>
  <c r="D55" i="20"/>
  <c r="G55" i="20" s="1"/>
  <c r="C216" i="20"/>
  <c r="B215" i="20"/>
  <c r="H148" i="20"/>
  <c r="I148" i="20"/>
  <c r="F306" i="20"/>
  <c r="D306" i="20"/>
  <c r="G306" i="20" s="1"/>
  <c r="F85" i="20"/>
  <c r="D85" i="20"/>
  <c r="G85" i="20" s="1"/>
  <c r="C371" i="20"/>
  <c r="B370" i="20"/>
  <c r="H84" i="20"/>
  <c r="I84" i="20"/>
  <c r="I213" i="20"/>
  <c r="H213" i="20"/>
  <c r="B150" i="20"/>
  <c r="C151" i="20"/>
  <c r="I305" i="20"/>
  <c r="H305" i="20"/>
  <c r="C57" i="20"/>
  <c r="B56" i="20"/>
  <c r="F214" i="20"/>
  <c r="D214" i="20"/>
  <c r="G214" i="20" s="1"/>
  <c r="C308" i="20"/>
  <c r="B307" i="20"/>
  <c r="I54" i="20"/>
  <c r="H54" i="20"/>
  <c r="I368" i="20"/>
  <c r="H368" i="20"/>
  <c r="B86" i="20"/>
  <c r="C87" i="20"/>
  <c r="F369" i="20"/>
  <c r="D369" i="20"/>
  <c r="G369" i="20" s="1"/>
  <c r="F338" i="20"/>
  <c r="D338" i="20"/>
  <c r="G338" i="20" s="1"/>
  <c r="F244" i="20"/>
  <c r="D244" i="20"/>
  <c r="G244" i="20" s="1"/>
  <c r="F117" i="20"/>
  <c r="D117" i="20"/>
  <c r="G117" i="20" s="1"/>
  <c r="F180" i="20"/>
  <c r="D180" i="20"/>
  <c r="G180" i="20" s="1"/>
  <c r="D26" i="20"/>
  <c r="G26" i="20" s="1"/>
  <c r="F26" i="20"/>
  <c r="I25" i="20"/>
  <c r="H25" i="20"/>
  <c r="C340" i="20"/>
  <c r="B339" i="20"/>
  <c r="C246" i="20"/>
  <c r="B245" i="20"/>
  <c r="I116" i="20"/>
  <c r="H116" i="20"/>
  <c r="I179" i="20"/>
  <c r="H179" i="20"/>
  <c r="H337" i="20"/>
  <c r="I337" i="20"/>
  <c r="I243" i="20"/>
  <c r="H243" i="20"/>
  <c r="C119" i="20"/>
  <c r="B118" i="20"/>
  <c r="C182" i="20"/>
  <c r="B181" i="20"/>
  <c r="B27" i="20"/>
  <c r="C28" i="20"/>
  <c r="F308" i="19"/>
  <c r="D308" i="19"/>
  <c r="G308" i="19" s="1"/>
  <c r="F182" i="19"/>
  <c r="D182" i="19"/>
  <c r="G182" i="19" s="1"/>
  <c r="C214" i="19"/>
  <c r="B213" i="19"/>
  <c r="F338" i="19"/>
  <c r="D338" i="19"/>
  <c r="G338" i="19" s="1"/>
  <c r="C87" i="19"/>
  <c r="B86" i="19"/>
  <c r="C310" i="19"/>
  <c r="B309" i="19"/>
  <c r="I211" i="19"/>
  <c r="H211" i="19"/>
  <c r="C184" i="19"/>
  <c r="B183" i="19"/>
  <c r="I307" i="19"/>
  <c r="H307" i="19"/>
  <c r="F212" i="19"/>
  <c r="D212" i="19"/>
  <c r="G212" i="19" s="1"/>
  <c r="I181" i="19"/>
  <c r="H181" i="19"/>
  <c r="I84" i="19"/>
  <c r="H84" i="19"/>
  <c r="B339" i="19"/>
  <c r="C340" i="19"/>
  <c r="F85" i="19"/>
  <c r="D85" i="19"/>
  <c r="G85" i="19" s="1"/>
  <c r="I337" i="19"/>
  <c r="H337" i="19"/>
  <c r="D370" i="19"/>
  <c r="G370" i="19" s="1"/>
  <c r="F370" i="19"/>
  <c r="H117" i="19"/>
  <c r="I117" i="19"/>
  <c r="H369" i="19"/>
  <c r="I369" i="19"/>
  <c r="D118" i="19"/>
  <c r="G118" i="19" s="1"/>
  <c r="F118" i="19"/>
  <c r="F149" i="19"/>
  <c r="D149" i="19"/>
  <c r="G149" i="19" s="1"/>
  <c r="F276" i="19"/>
  <c r="D276" i="19"/>
  <c r="G276" i="19" s="1"/>
  <c r="D56" i="19"/>
  <c r="G56" i="19" s="1"/>
  <c r="F56" i="19"/>
  <c r="H55" i="19"/>
  <c r="I55" i="19"/>
  <c r="B371" i="19"/>
  <c r="C372" i="19"/>
  <c r="I148" i="19"/>
  <c r="H148" i="19"/>
  <c r="I275" i="19"/>
  <c r="H275" i="19"/>
  <c r="C120" i="19"/>
  <c r="B119" i="19"/>
  <c r="C151" i="19"/>
  <c r="B150" i="19"/>
  <c r="B277" i="19"/>
  <c r="C278" i="19"/>
  <c r="B57" i="19"/>
  <c r="C58" i="19"/>
  <c r="I179" i="18"/>
  <c r="H179" i="18"/>
  <c r="F369" i="18"/>
  <c r="D369" i="18"/>
  <c r="G369" i="18" s="1"/>
  <c r="D57" i="18"/>
  <c r="G57" i="18" s="1"/>
  <c r="F57" i="18"/>
  <c r="D340" i="18"/>
  <c r="G340" i="18" s="1"/>
  <c r="F340" i="18"/>
  <c r="C88" i="18"/>
  <c r="B87" i="18"/>
  <c r="C371" i="18"/>
  <c r="B370" i="18"/>
  <c r="C59" i="18"/>
  <c r="B58" i="18"/>
  <c r="C247" i="18"/>
  <c r="B246" i="18"/>
  <c r="B341" i="18"/>
  <c r="C342" i="18"/>
  <c r="I85" i="18"/>
  <c r="H85" i="18"/>
  <c r="F150" i="18"/>
  <c r="D150" i="18"/>
  <c r="G150" i="18" s="1"/>
  <c r="D23" i="18"/>
  <c r="G23" i="18" s="1"/>
  <c r="F23" i="18"/>
  <c r="B120" i="18"/>
  <c r="C121" i="18"/>
  <c r="D275" i="18"/>
  <c r="G275" i="18" s="1"/>
  <c r="F275" i="18"/>
  <c r="D212" i="18"/>
  <c r="G212" i="18" s="1"/>
  <c r="F212" i="18"/>
  <c r="I118" i="18"/>
  <c r="H118" i="18"/>
  <c r="F307" i="18"/>
  <c r="D307" i="18"/>
  <c r="G307" i="18" s="1"/>
  <c r="F180" i="18"/>
  <c r="D180" i="18"/>
  <c r="G180" i="18" s="1"/>
  <c r="H22" i="18"/>
  <c r="I22" i="18"/>
  <c r="F86" i="18"/>
  <c r="D86" i="18"/>
  <c r="G86" i="18" s="1"/>
  <c r="D245" i="18"/>
  <c r="G245" i="18" s="1"/>
  <c r="F245" i="18"/>
  <c r="H149" i="18"/>
  <c r="I149" i="18"/>
  <c r="I306" i="18"/>
  <c r="H306" i="18"/>
  <c r="H56" i="18"/>
  <c r="I56" i="18"/>
  <c r="H211" i="18"/>
  <c r="I211" i="18"/>
  <c r="C152" i="18"/>
  <c r="B151" i="18"/>
  <c r="C25" i="18"/>
  <c r="B24" i="18"/>
  <c r="D119" i="18"/>
  <c r="G119" i="18" s="1"/>
  <c r="F119" i="18"/>
  <c r="C277" i="18"/>
  <c r="B276" i="18"/>
  <c r="C214" i="18"/>
  <c r="B213" i="18"/>
  <c r="I368" i="18"/>
  <c r="H368" i="18"/>
  <c r="H244" i="18"/>
  <c r="I244" i="18"/>
  <c r="C309" i="18"/>
  <c r="B308" i="18"/>
  <c r="C182" i="18"/>
  <c r="B181" i="18"/>
  <c r="I339" i="18"/>
  <c r="H339" i="18"/>
  <c r="H274" i="18"/>
  <c r="I274" i="18"/>
  <c r="F338" i="17"/>
  <c r="D338" i="17"/>
  <c r="G338" i="17" s="1"/>
  <c r="H276" i="17"/>
  <c r="I276" i="17"/>
  <c r="F369" i="17"/>
  <c r="D369" i="17"/>
  <c r="G369" i="17" s="1"/>
  <c r="B182" i="17"/>
  <c r="C183" i="17"/>
  <c r="D277" i="17"/>
  <c r="G277" i="17" s="1"/>
  <c r="F277" i="17"/>
  <c r="F211" i="17"/>
  <c r="D211" i="17"/>
  <c r="G211" i="17" s="1"/>
  <c r="I242" i="17"/>
  <c r="H242" i="17"/>
  <c r="I24" i="17"/>
  <c r="H24" i="17"/>
  <c r="C371" i="17"/>
  <c r="B370" i="17"/>
  <c r="I368" i="17"/>
  <c r="H368" i="17"/>
  <c r="F25" i="17"/>
  <c r="D25" i="17"/>
  <c r="G25" i="17" s="1"/>
  <c r="F148" i="17"/>
  <c r="D148" i="17"/>
  <c r="G148" i="17" s="1"/>
  <c r="F55" i="17"/>
  <c r="D55" i="17"/>
  <c r="G55" i="17" s="1"/>
  <c r="F85" i="17"/>
  <c r="D85" i="17"/>
  <c r="G85" i="17" s="1"/>
  <c r="C245" i="17"/>
  <c r="B244" i="17"/>
  <c r="B120" i="17"/>
  <c r="C121" i="17"/>
  <c r="D181" i="17"/>
  <c r="G181" i="17" s="1"/>
  <c r="F181" i="17"/>
  <c r="B278" i="17"/>
  <c r="C279" i="17"/>
  <c r="C213" i="17"/>
  <c r="B212" i="17"/>
  <c r="B339" i="17"/>
  <c r="C340" i="17"/>
  <c r="C27" i="17"/>
  <c r="B26" i="17"/>
  <c r="H118" i="17"/>
  <c r="I118" i="17"/>
  <c r="C150" i="17"/>
  <c r="B149" i="17"/>
  <c r="C57" i="17"/>
  <c r="B56" i="17"/>
  <c r="C87" i="17"/>
  <c r="B86" i="17"/>
  <c r="I54" i="17"/>
  <c r="H54" i="17"/>
  <c r="F243" i="17"/>
  <c r="D243" i="17"/>
  <c r="G243" i="17" s="1"/>
  <c r="I337" i="17"/>
  <c r="H337" i="17"/>
  <c r="H180" i="17"/>
  <c r="I180" i="17"/>
  <c r="D119" i="17"/>
  <c r="G119" i="17" s="1"/>
  <c r="F119" i="17"/>
  <c r="I147" i="17"/>
  <c r="H147" i="17"/>
  <c r="I210" i="17"/>
  <c r="H210" i="17"/>
  <c r="I84" i="17"/>
  <c r="H84" i="17"/>
  <c r="F148" i="16"/>
  <c r="D148" i="16"/>
  <c r="G148" i="16" s="1"/>
  <c r="F119" i="16"/>
  <c r="D119" i="16"/>
  <c r="G119" i="16" s="1"/>
  <c r="F276" i="16"/>
  <c r="D276" i="16"/>
  <c r="G276" i="16" s="1"/>
  <c r="F369" i="16"/>
  <c r="D369" i="16"/>
  <c r="G369" i="16" s="1"/>
  <c r="C309" i="16"/>
  <c r="B308" i="16"/>
  <c r="C150" i="16"/>
  <c r="B149" i="16"/>
  <c r="I147" i="16"/>
  <c r="H147" i="16"/>
  <c r="I84" i="16"/>
  <c r="H84" i="16"/>
  <c r="C121" i="16"/>
  <c r="B120" i="16"/>
  <c r="C278" i="16"/>
  <c r="B277" i="16"/>
  <c r="C371" i="16"/>
  <c r="B370" i="16"/>
  <c r="I275" i="16"/>
  <c r="H275" i="16"/>
  <c r="I56" i="16"/>
  <c r="H56" i="16"/>
  <c r="C87" i="16"/>
  <c r="B86" i="16"/>
  <c r="F338" i="16"/>
  <c r="D338" i="16"/>
  <c r="G338" i="16" s="1"/>
  <c r="C213" i="16"/>
  <c r="B212" i="16"/>
  <c r="F57" i="16"/>
  <c r="D57" i="16"/>
  <c r="G57" i="16" s="1"/>
  <c r="D180" i="16"/>
  <c r="G180" i="16" s="1"/>
  <c r="F180" i="16"/>
  <c r="C246" i="16"/>
  <c r="B245" i="16"/>
  <c r="F307" i="16"/>
  <c r="D307" i="16"/>
  <c r="G307" i="16" s="1"/>
  <c r="I118" i="16"/>
  <c r="H118" i="16"/>
  <c r="I210" i="16"/>
  <c r="H210" i="16"/>
  <c r="H337" i="16"/>
  <c r="I337" i="16"/>
  <c r="F85" i="16"/>
  <c r="D85" i="16"/>
  <c r="G85" i="16" s="1"/>
  <c r="I306" i="16"/>
  <c r="H306" i="16"/>
  <c r="B339" i="16"/>
  <c r="C340" i="16"/>
  <c r="F211" i="16"/>
  <c r="D211" i="16"/>
  <c r="G211" i="16" s="1"/>
  <c r="H179" i="16"/>
  <c r="I179" i="16"/>
  <c r="I243" i="16"/>
  <c r="H243" i="16"/>
  <c r="C59" i="16"/>
  <c r="B58" i="16"/>
  <c r="C182" i="16"/>
  <c r="B181" i="16"/>
  <c r="F244" i="16"/>
  <c r="D244" i="16"/>
  <c r="G244" i="16" s="1"/>
  <c r="I368" i="16"/>
  <c r="H368" i="16"/>
  <c r="H179" i="15"/>
  <c r="I179" i="15"/>
  <c r="C213" i="15"/>
  <c r="B212" i="15"/>
  <c r="C246" i="15"/>
  <c r="B245" i="15"/>
  <c r="F118" i="15"/>
  <c r="D118" i="15"/>
  <c r="G118" i="15" s="1"/>
  <c r="D306" i="15"/>
  <c r="G306" i="15" s="1"/>
  <c r="F306" i="15"/>
  <c r="F369" i="15"/>
  <c r="D369" i="15"/>
  <c r="G369" i="15" s="1"/>
  <c r="I337" i="15"/>
  <c r="H337" i="15"/>
  <c r="C58" i="15"/>
  <c r="B57" i="15"/>
  <c r="C278" i="15"/>
  <c r="B277" i="15"/>
  <c r="F211" i="15"/>
  <c r="D211" i="15"/>
  <c r="G211" i="15" s="1"/>
  <c r="C152" i="15"/>
  <c r="B151" i="15"/>
  <c r="F244" i="15"/>
  <c r="D244" i="15"/>
  <c r="G244" i="15" s="1"/>
  <c r="C120" i="15"/>
  <c r="B119" i="15"/>
  <c r="B339" i="15"/>
  <c r="C340" i="15"/>
  <c r="I55" i="15"/>
  <c r="H55" i="15"/>
  <c r="I275" i="15"/>
  <c r="H275" i="15"/>
  <c r="C308" i="15"/>
  <c r="B307" i="15"/>
  <c r="C371" i="15"/>
  <c r="B370" i="15"/>
  <c r="I368" i="15"/>
  <c r="H368" i="15"/>
  <c r="F86" i="15"/>
  <c r="D86" i="15"/>
  <c r="G86" i="15" s="1"/>
  <c r="D180" i="15"/>
  <c r="G180" i="15" s="1"/>
  <c r="F180" i="15"/>
  <c r="F24" i="15"/>
  <c r="D24" i="15"/>
  <c r="G24" i="15" s="1"/>
  <c r="F56" i="15"/>
  <c r="D56" i="15"/>
  <c r="G56" i="15" s="1"/>
  <c r="F276" i="15"/>
  <c r="D276" i="15"/>
  <c r="G276" i="15" s="1"/>
  <c r="D150" i="15"/>
  <c r="G150" i="15" s="1"/>
  <c r="F150" i="15"/>
  <c r="F338" i="15"/>
  <c r="D338" i="15"/>
  <c r="G338" i="15" s="1"/>
  <c r="C88" i="15"/>
  <c r="B87" i="15"/>
  <c r="I243" i="15"/>
  <c r="H243" i="15"/>
  <c r="I117" i="15"/>
  <c r="H117" i="15"/>
  <c r="I23" i="15"/>
  <c r="H23" i="15"/>
  <c r="B181" i="15"/>
  <c r="C182" i="15"/>
  <c r="I85" i="15"/>
  <c r="H85" i="15"/>
  <c r="C26" i="15"/>
  <c r="B25" i="15"/>
  <c r="H149" i="15"/>
  <c r="I149" i="15"/>
  <c r="H305" i="15"/>
  <c r="I305" i="15"/>
  <c r="I210" i="15"/>
  <c r="H210" i="15"/>
  <c r="H10" i="4"/>
  <c r="D16" i="1" s="1"/>
  <c r="I10" i="4"/>
  <c r="E16" i="1" s="1"/>
  <c r="H24" i="21" l="1"/>
  <c r="B308" i="17"/>
  <c r="C309" i="17"/>
  <c r="H306" i="17"/>
  <c r="I306" i="17"/>
  <c r="D307" i="17"/>
  <c r="G307" i="17" s="1"/>
  <c r="F307" i="17"/>
  <c r="D277" i="21"/>
  <c r="G277" i="21" s="1"/>
  <c r="F277" i="21"/>
  <c r="D277" i="20"/>
  <c r="G277" i="20" s="1"/>
  <c r="F277" i="20"/>
  <c r="D245" i="19"/>
  <c r="G245" i="19" s="1"/>
  <c r="F245" i="19"/>
  <c r="D24" i="19"/>
  <c r="G24" i="19" s="1"/>
  <c r="F24" i="19"/>
  <c r="I23" i="16"/>
  <c r="H23" i="16"/>
  <c r="H276" i="21"/>
  <c r="I276" i="21"/>
  <c r="B278" i="21"/>
  <c r="C279" i="21"/>
  <c r="B278" i="20"/>
  <c r="C279" i="20"/>
  <c r="B246" i="19"/>
  <c r="C247" i="19"/>
  <c r="B25" i="19"/>
  <c r="C26" i="19"/>
  <c r="F25" i="21"/>
  <c r="D25" i="21"/>
  <c r="G25" i="21" s="1"/>
  <c r="F24" i="16"/>
  <c r="D24" i="16"/>
  <c r="G24" i="16" s="1"/>
  <c r="H244" i="19"/>
  <c r="I244" i="19"/>
  <c r="I23" i="19"/>
  <c r="H23" i="19"/>
  <c r="H276" i="20"/>
  <c r="I276" i="20"/>
  <c r="C27" i="21"/>
  <c r="B26" i="21"/>
  <c r="C26" i="16"/>
  <c r="B25" i="16"/>
  <c r="I369" i="22"/>
  <c r="H369" i="22"/>
  <c r="C183" i="22"/>
  <c r="B182" i="22"/>
  <c r="H25" i="22"/>
  <c r="I25" i="22"/>
  <c r="I339" i="22"/>
  <c r="H339" i="22"/>
  <c r="D212" i="22"/>
  <c r="G212" i="22" s="1"/>
  <c r="F212" i="22"/>
  <c r="D149" i="22"/>
  <c r="G149" i="22" s="1"/>
  <c r="F149" i="22"/>
  <c r="H306" i="22"/>
  <c r="I306" i="22"/>
  <c r="H243" i="22"/>
  <c r="I243" i="22"/>
  <c r="H148" i="22"/>
  <c r="I148" i="22"/>
  <c r="F370" i="22"/>
  <c r="D370" i="22"/>
  <c r="G370" i="22" s="1"/>
  <c r="D57" i="22"/>
  <c r="G57" i="22" s="1"/>
  <c r="F57" i="22"/>
  <c r="D87" i="22"/>
  <c r="G87" i="22" s="1"/>
  <c r="F87" i="22"/>
  <c r="H56" i="22"/>
  <c r="I56" i="22"/>
  <c r="H86" i="22"/>
  <c r="I86" i="22"/>
  <c r="D307" i="22"/>
  <c r="G307" i="22" s="1"/>
  <c r="F307" i="22"/>
  <c r="D244" i="22"/>
  <c r="G244" i="22" s="1"/>
  <c r="F244" i="22"/>
  <c r="D26" i="22"/>
  <c r="G26" i="22" s="1"/>
  <c r="F26" i="22"/>
  <c r="D277" i="22"/>
  <c r="G277" i="22" s="1"/>
  <c r="F277" i="22"/>
  <c r="H211" i="22"/>
  <c r="I211" i="22"/>
  <c r="H276" i="22"/>
  <c r="I276" i="22"/>
  <c r="D119" i="22"/>
  <c r="G119" i="22" s="1"/>
  <c r="F119" i="22"/>
  <c r="H118" i="22"/>
  <c r="I118" i="22"/>
  <c r="D340" i="22"/>
  <c r="G340" i="22" s="1"/>
  <c r="F340" i="22"/>
  <c r="I180" i="22"/>
  <c r="H180" i="22"/>
  <c r="B308" i="22"/>
  <c r="C309" i="22"/>
  <c r="B245" i="22"/>
  <c r="C246" i="22"/>
  <c r="B27" i="22"/>
  <c r="C28" i="22"/>
  <c r="B278" i="22"/>
  <c r="C279" i="22"/>
  <c r="F181" i="22"/>
  <c r="D181" i="22"/>
  <c r="G181" i="22" s="1"/>
  <c r="C121" i="22"/>
  <c r="B120" i="22"/>
  <c r="B341" i="22"/>
  <c r="C342" i="22"/>
  <c r="C214" i="22"/>
  <c r="B213" i="22"/>
  <c r="C151" i="22"/>
  <c r="B150" i="22"/>
  <c r="C372" i="22"/>
  <c r="B371" i="22"/>
  <c r="C59" i="22"/>
  <c r="B58" i="22"/>
  <c r="C89" i="22"/>
  <c r="B88" i="22"/>
  <c r="H214" i="21"/>
  <c r="I214" i="21"/>
  <c r="C152" i="21"/>
  <c r="B151" i="21"/>
  <c r="F307" i="21"/>
  <c r="D307" i="21"/>
  <c r="G307" i="21" s="1"/>
  <c r="I55" i="21"/>
  <c r="H55" i="21"/>
  <c r="I244" i="21"/>
  <c r="H244" i="21"/>
  <c r="H85" i="21"/>
  <c r="I85" i="21"/>
  <c r="F150" i="21"/>
  <c r="D150" i="21"/>
  <c r="G150" i="21" s="1"/>
  <c r="B308" i="21"/>
  <c r="C309" i="21"/>
  <c r="F245" i="21"/>
  <c r="D245" i="21"/>
  <c r="G245" i="21" s="1"/>
  <c r="D339" i="21"/>
  <c r="G339" i="21" s="1"/>
  <c r="F339" i="21"/>
  <c r="H180" i="21"/>
  <c r="I180" i="21"/>
  <c r="F215" i="21"/>
  <c r="D215" i="21"/>
  <c r="G215" i="21" s="1"/>
  <c r="F370" i="21"/>
  <c r="D370" i="21"/>
  <c r="G370" i="21" s="1"/>
  <c r="H338" i="21"/>
  <c r="I338" i="21"/>
  <c r="B87" i="21"/>
  <c r="C88" i="21"/>
  <c r="D181" i="21"/>
  <c r="G181" i="21" s="1"/>
  <c r="F181" i="21"/>
  <c r="H369" i="21"/>
  <c r="I369" i="21"/>
  <c r="I117" i="21"/>
  <c r="H117" i="21"/>
  <c r="I306" i="21"/>
  <c r="H306" i="21"/>
  <c r="D118" i="21"/>
  <c r="G118" i="21" s="1"/>
  <c r="F118" i="21"/>
  <c r="F56" i="21"/>
  <c r="D56" i="21"/>
  <c r="G56" i="21" s="1"/>
  <c r="B119" i="21"/>
  <c r="C120" i="21"/>
  <c r="C58" i="21"/>
  <c r="B57" i="21"/>
  <c r="C247" i="21"/>
  <c r="B246" i="21"/>
  <c r="C341" i="21"/>
  <c r="B340" i="21"/>
  <c r="B216" i="21"/>
  <c r="C217" i="21"/>
  <c r="I149" i="21"/>
  <c r="H149" i="21"/>
  <c r="C372" i="21"/>
  <c r="B371" i="21"/>
  <c r="D86" i="21"/>
  <c r="G86" i="21" s="1"/>
  <c r="F86" i="21"/>
  <c r="B182" i="21"/>
  <c r="C183" i="21"/>
  <c r="C29" i="20"/>
  <c r="B28" i="20"/>
  <c r="D118" i="20"/>
  <c r="G118" i="20" s="1"/>
  <c r="F118" i="20"/>
  <c r="D339" i="20"/>
  <c r="G339" i="20" s="1"/>
  <c r="F339" i="20"/>
  <c r="H180" i="20"/>
  <c r="I180" i="20"/>
  <c r="I244" i="20"/>
  <c r="H244" i="20"/>
  <c r="H369" i="20"/>
  <c r="I369" i="20"/>
  <c r="F307" i="20"/>
  <c r="D307" i="20"/>
  <c r="G307" i="20" s="1"/>
  <c r="F56" i="20"/>
  <c r="D56" i="20"/>
  <c r="G56" i="20" s="1"/>
  <c r="C152" i="20"/>
  <c r="B151" i="20"/>
  <c r="H85" i="20"/>
  <c r="I85" i="20"/>
  <c r="I55" i="20"/>
  <c r="H55" i="20"/>
  <c r="F27" i="20"/>
  <c r="D27" i="20"/>
  <c r="G27" i="20" s="1"/>
  <c r="B119" i="20"/>
  <c r="C120" i="20"/>
  <c r="C341" i="20"/>
  <c r="B340" i="20"/>
  <c r="B308" i="20"/>
  <c r="C309" i="20"/>
  <c r="C58" i="20"/>
  <c r="B57" i="20"/>
  <c r="F150" i="20"/>
  <c r="D150" i="20"/>
  <c r="G150" i="20" s="1"/>
  <c r="D181" i="20"/>
  <c r="G181" i="20" s="1"/>
  <c r="F181" i="20"/>
  <c r="F245" i="20"/>
  <c r="D245" i="20"/>
  <c r="G245" i="20" s="1"/>
  <c r="I117" i="20"/>
  <c r="H117" i="20"/>
  <c r="H338" i="20"/>
  <c r="I338" i="20"/>
  <c r="B87" i="20"/>
  <c r="C88" i="20"/>
  <c r="H214" i="20"/>
  <c r="I214" i="20"/>
  <c r="F370" i="20"/>
  <c r="D370" i="20"/>
  <c r="G370" i="20" s="1"/>
  <c r="I306" i="20"/>
  <c r="H306" i="20"/>
  <c r="F215" i="20"/>
  <c r="D215" i="20"/>
  <c r="G215" i="20" s="1"/>
  <c r="B182" i="20"/>
  <c r="C183" i="20"/>
  <c r="C247" i="20"/>
  <c r="B246" i="20"/>
  <c r="I26" i="20"/>
  <c r="H26" i="20"/>
  <c r="D86" i="20"/>
  <c r="G86" i="20" s="1"/>
  <c r="F86" i="20"/>
  <c r="C372" i="20"/>
  <c r="B371" i="20"/>
  <c r="B216" i="20"/>
  <c r="C217" i="20"/>
  <c r="I149" i="20"/>
  <c r="H149" i="20"/>
  <c r="C279" i="19"/>
  <c r="B278" i="19"/>
  <c r="F119" i="19"/>
  <c r="D119" i="19"/>
  <c r="G119" i="19" s="1"/>
  <c r="I149" i="19"/>
  <c r="H149" i="19"/>
  <c r="H85" i="19"/>
  <c r="I85" i="19"/>
  <c r="D183" i="19"/>
  <c r="G183" i="19" s="1"/>
  <c r="F183" i="19"/>
  <c r="F309" i="19"/>
  <c r="D309" i="19"/>
  <c r="G309" i="19" s="1"/>
  <c r="I338" i="19"/>
  <c r="H338" i="19"/>
  <c r="F213" i="19"/>
  <c r="D213" i="19"/>
  <c r="G213" i="19" s="1"/>
  <c r="H308" i="19"/>
  <c r="I308" i="19"/>
  <c r="D277" i="19"/>
  <c r="G277" i="19" s="1"/>
  <c r="F277" i="19"/>
  <c r="C121" i="19"/>
  <c r="B120" i="19"/>
  <c r="I56" i="19"/>
  <c r="H56" i="19"/>
  <c r="I370" i="19"/>
  <c r="H370" i="19"/>
  <c r="C185" i="19"/>
  <c r="B184" i="19"/>
  <c r="B310" i="19"/>
  <c r="C311" i="19"/>
  <c r="B214" i="19"/>
  <c r="C215" i="19"/>
  <c r="C59" i="19"/>
  <c r="B58" i="19"/>
  <c r="D150" i="19"/>
  <c r="G150" i="19" s="1"/>
  <c r="F150" i="19"/>
  <c r="C373" i="19"/>
  <c r="B372" i="19"/>
  <c r="I276" i="19"/>
  <c r="H276" i="19"/>
  <c r="C341" i="19"/>
  <c r="B340" i="19"/>
  <c r="H212" i="19"/>
  <c r="I212" i="19"/>
  <c r="F86" i="19"/>
  <c r="D86" i="19"/>
  <c r="G86" i="19" s="1"/>
  <c r="I182" i="19"/>
  <c r="H182" i="19"/>
  <c r="F57" i="19"/>
  <c r="D57" i="19"/>
  <c r="G57" i="19" s="1"/>
  <c r="B151" i="19"/>
  <c r="C152" i="19"/>
  <c r="F371" i="19"/>
  <c r="D371" i="19"/>
  <c r="G371" i="19" s="1"/>
  <c r="I118" i="19"/>
  <c r="H118" i="19"/>
  <c r="D339" i="19"/>
  <c r="G339" i="19" s="1"/>
  <c r="F339" i="19"/>
  <c r="B87" i="19"/>
  <c r="C88" i="19"/>
  <c r="F181" i="18"/>
  <c r="D181" i="18"/>
  <c r="G181" i="18" s="1"/>
  <c r="F213" i="18"/>
  <c r="D213" i="18"/>
  <c r="G213" i="18" s="1"/>
  <c r="F151" i="18"/>
  <c r="D151" i="18"/>
  <c r="G151" i="18" s="1"/>
  <c r="I86" i="18"/>
  <c r="H86" i="18"/>
  <c r="I180" i="18"/>
  <c r="H180" i="18"/>
  <c r="F246" i="18"/>
  <c r="D246" i="18"/>
  <c r="G246" i="18" s="1"/>
  <c r="F370" i="18"/>
  <c r="D370" i="18"/>
  <c r="G370" i="18" s="1"/>
  <c r="I369" i="18"/>
  <c r="H369" i="18"/>
  <c r="C183" i="18"/>
  <c r="B182" i="18"/>
  <c r="C215" i="18"/>
  <c r="B214" i="18"/>
  <c r="H119" i="18"/>
  <c r="I119" i="18"/>
  <c r="B152" i="18"/>
  <c r="C153" i="18"/>
  <c r="I275" i="18"/>
  <c r="H275" i="18"/>
  <c r="I23" i="18"/>
  <c r="H23" i="18"/>
  <c r="C248" i="18"/>
  <c r="B247" i="18"/>
  <c r="C372" i="18"/>
  <c r="B371" i="18"/>
  <c r="H340" i="18"/>
  <c r="I340" i="18"/>
  <c r="F308" i="18"/>
  <c r="D308" i="18"/>
  <c r="G308" i="18" s="1"/>
  <c r="F276" i="18"/>
  <c r="D276" i="18"/>
  <c r="G276" i="18" s="1"/>
  <c r="F24" i="18"/>
  <c r="D24" i="18"/>
  <c r="G24" i="18" s="1"/>
  <c r="I307" i="18"/>
  <c r="H307" i="18"/>
  <c r="C122" i="18"/>
  <c r="B121" i="18"/>
  <c r="I150" i="18"/>
  <c r="H150" i="18"/>
  <c r="C343" i="18"/>
  <c r="B342" i="18"/>
  <c r="F58" i="18"/>
  <c r="D58" i="18"/>
  <c r="G58" i="18" s="1"/>
  <c r="F87" i="18"/>
  <c r="D87" i="18"/>
  <c r="G87" i="18" s="1"/>
  <c r="C310" i="18"/>
  <c r="B309" i="18"/>
  <c r="C278" i="18"/>
  <c r="B277" i="18"/>
  <c r="C26" i="18"/>
  <c r="B25" i="18"/>
  <c r="I245" i="18"/>
  <c r="H245" i="18"/>
  <c r="I212" i="18"/>
  <c r="H212" i="18"/>
  <c r="D120" i="18"/>
  <c r="G120" i="18" s="1"/>
  <c r="F120" i="18"/>
  <c r="F341" i="18"/>
  <c r="D341" i="18"/>
  <c r="G341" i="18" s="1"/>
  <c r="C60" i="18"/>
  <c r="B59" i="18"/>
  <c r="C89" i="18"/>
  <c r="B88" i="18"/>
  <c r="I57" i="18"/>
  <c r="H57" i="18"/>
  <c r="H55" i="17"/>
  <c r="I55" i="17"/>
  <c r="I211" i="17"/>
  <c r="H211" i="17"/>
  <c r="I119" i="17"/>
  <c r="H119" i="17"/>
  <c r="C58" i="17"/>
  <c r="B57" i="17"/>
  <c r="D339" i="17"/>
  <c r="G339" i="17" s="1"/>
  <c r="F339" i="17"/>
  <c r="H243" i="17"/>
  <c r="I243" i="17"/>
  <c r="D86" i="17"/>
  <c r="G86" i="17" s="1"/>
  <c r="F86" i="17"/>
  <c r="D149" i="17"/>
  <c r="G149" i="17" s="1"/>
  <c r="F149" i="17"/>
  <c r="D26" i="17"/>
  <c r="G26" i="17" s="1"/>
  <c r="F26" i="17"/>
  <c r="F212" i="17"/>
  <c r="D212" i="17"/>
  <c r="G212" i="17" s="1"/>
  <c r="C122" i="17"/>
  <c r="B121" i="17"/>
  <c r="H85" i="17"/>
  <c r="I85" i="17"/>
  <c r="H148" i="17"/>
  <c r="I148" i="17"/>
  <c r="D370" i="17"/>
  <c r="G370" i="17" s="1"/>
  <c r="F370" i="17"/>
  <c r="H369" i="17"/>
  <c r="I369" i="17"/>
  <c r="H338" i="17"/>
  <c r="I338" i="17"/>
  <c r="D56" i="17"/>
  <c r="G56" i="17" s="1"/>
  <c r="F56" i="17"/>
  <c r="C341" i="17"/>
  <c r="B340" i="17"/>
  <c r="C280" i="17"/>
  <c r="B279" i="17"/>
  <c r="F244" i="17"/>
  <c r="D244" i="17"/>
  <c r="G244" i="17" s="1"/>
  <c r="H25" i="17"/>
  <c r="I25" i="17"/>
  <c r="C184" i="17"/>
  <c r="B183" i="17"/>
  <c r="F278" i="17"/>
  <c r="D278" i="17"/>
  <c r="G278" i="17" s="1"/>
  <c r="B245" i="17"/>
  <c r="C246" i="17"/>
  <c r="F182" i="17"/>
  <c r="D182" i="17"/>
  <c r="G182" i="17" s="1"/>
  <c r="C88" i="17"/>
  <c r="B87" i="17"/>
  <c r="C151" i="17"/>
  <c r="B150" i="17"/>
  <c r="C28" i="17"/>
  <c r="B27" i="17"/>
  <c r="C214" i="17"/>
  <c r="B213" i="17"/>
  <c r="I181" i="17"/>
  <c r="H181" i="17"/>
  <c r="F120" i="17"/>
  <c r="D120" i="17"/>
  <c r="G120" i="17" s="1"/>
  <c r="C372" i="17"/>
  <c r="B371" i="17"/>
  <c r="I277" i="17"/>
  <c r="H277" i="17"/>
  <c r="H211" i="16"/>
  <c r="I211" i="16"/>
  <c r="I338" i="16"/>
  <c r="H338" i="16"/>
  <c r="D370" i="16"/>
  <c r="G370" i="16" s="1"/>
  <c r="F370" i="16"/>
  <c r="F120" i="16"/>
  <c r="D120" i="16"/>
  <c r="G120" i="16" s="1"/>
  <c r="D308" i="16"/>
  <c r="G308" i="16" s="1"/>
  <c r="F308" i="16"/>
  <c r="I180" i="16"/>
  <c r="H180" i="16"/>
  <c r="C372" i="16"/>
  <c r="B371" i="16"/>
  <c r="B121" i="16"/>
  <c r="C122" i="16"/>
  <c r="B309" i="16"/>
  <c r="C310" i="16"/>
  <c r="I85" i="16"/>
  <c r="H85" i="16"/>
  <c r="F245" i="16"/>
  <c r="D245" i="16"/>
  <c r="G245" i="16" s="1"/>
  <c r="I57" i="16"/>
  <c r="H57" i="16"/>
  <c r="F212" i="16"/>
  <c r="D212" i="16"/>
  <c r="G212" i="16" s="1"/>
  <c r="F86" i="16"/>
  <c r="D86" i="16"/>
  <c r="G86" i="16" s="1"/>
  <c r="D277" i="16"/>
  <c r="G277" i="16" s="1"/>
  <c r="F277" i="16"/>
  <c r="D149" i="16"/>
  <c r="G149" i="16" s="1"/>
  <c r="F149" i="16"/>
  <c r="H369" i="16"/>
  <c r="I369" i="16"/>
  <c r="H119" i="16"/>
  <c r="I119" i="16"/>
  <c r="H148" i="16"/>
  <c r="I148" i="16"/>
  <c r="F181" i="16"/>
  <c r="D181" i="16"/>
  <c r="G181" i="16" s="1"/>
  <c r="H307" i="16"/>
  <c r="I307" i="16"/>
  <c r="H276" i="16"/>
  <c r="I276" i="16"/>
  <c r="C183" i="16"/>
  <c r="B182" i="16"/>
  <c r="H244" i="16"/>
  <c r="I244" i="16"/>
  <c r="F58" i="16"/>
  <c r="D58" i="16"/>
  <c r="G58" i="16" s="1"/>
  <c r="C341" i="16"/>
  <c r="B340" i="16"/>
  <c r="C60" i="16"/>
  <c r="B59" i="16"/>
  <c r="F339" i="16"/>
  <c r="D339" i="16"/>
  <c r="G339" i="16" s="1"/>
  <c r="B246" i="16"/>
  <c r="C247" i="16"/>
  <c r="B213" i="16"/>
  <c r="C214" i="16"/>
  <c r="C88" i="16"/>
  <c r="B87" i="16"/>
  <c r="C279" i="16"/>
  <c r="B278" i="16"/>
  <c r="C151" i="16"/>
  <c r="B150" i="16"/>
  <c r="H338" i="15"/>
  <c r="I338" i="15"/>
  <c r="H24" i="15"/>
  <c r="I24" i="15"/>
  <c r="D370" i="15"/>
  <c r="G370" i="15" s="1"/>
  <c r="F370" i="15"/>
  <c r="C341" i="15"/>
  <c r="B340" i="15"/>
  <c r="H211" i="15"/>
  <c r="I211" i="15"/>
  <c r="D57" i="15"/>
  <c r="G57" i="15" s="1"/>
  <c r="F57" i="15"/>
  <c r="H118" i="15"/>
  <c r="I118" i="15"/>
  <c r="C372" i="15"/>
  <c r="B371" i="15"/>
  <c r="D339" i="15"/>
  <c r="G339" i="15" s="1"/>
  <c r="F339" i="15"/>
  <c r="C59" i="15"/>
  <c r="B58" i="15"/>
  <c r="C214" i="15"/>
  <c r="B213" i="15"/>
  <c r="D25" i="15"/>
  <c r="G25" i="15" s="1"/>
  <c r="F25" i="15"/>
  <c r="C183" i="15"/>
  <c r="B182" i="15"/>
  <c r="D87" i="15"/>
  <c r="G87" i="15" s="1"/>
  <c r="F87" i="15"/>
  <c r="H56" i="15"/>
  <c r="I56" i="15"/>
  <c r="F307" i="15"/>
  <c r="D307" i="15"/>
  <c r="G307" i="15" s="1"/>
  <c r="D119" i="15"/>
  <c r="G119" i="15" s="1"/>
  <c r="F119" i="15"/>
  <c r="F151" i="15"/>
  <c r="D151" i="15"/>
  <c r="G151" i="15" s="1"/>
  <c r="D277" i="15"/>
  <c r="G277" i="15" s="1"/>
  <c r="F277" i="15"/>
  <c r="D245" i="15"/>
  <c r="G245" i="15" s="1"/>
  <c r="F245" i="15"/>
  <c r="H276" i="15"/>
  <c r="I276" i="15"/>
  <c r="H86" i="15"/>
  <c r="I86" i="15"/>
  <c r="H244" i="15"/>
  <c r="I244" i="15"/>
  <c r="H369" i="15"/>
  <c r="I369" i="15"/>
  <c r="D212" i="15"/>
  <c r="G212" i="15" s="1"/>
  <c r="F212" i="15"/>
  <c r="C27" i="15"/>
  <c r="B26" i="15"/>
  <c r="F181" i="15"/>
  <c r="D181" i="15"/>
  <c r="G181" i="15" s="1"/>
  <c r="C89" i="15"/>
  <c r="B88" i="15"/>
  <c r="I150" i="15"/>
  <c r="H150" i="15"/>
  <c r="I180" i="15"/>
  <c r="H180" i="15"/>
  <c r="C309" i="15"/>
  <c r="B308" i="15"/>
  <c r="C121" i="15"/>
  <c r="B120" i="15"/>
  <c r="C153" i="15"/>
  <c r="B152" i="15"/>
  <c r="C279" i="15"/>
  <c r="B278" i="15"/>
  <c r="I306" i="15"/>
  <c r="H306" i="15"/>
  <c r="C247" i="15"/>
  <c r="B246" i="15"/>
  <c r="I24" i="21" l="1"/>
  <c r="B309" i="17"/>
  <c r="C310" i="17"/>
  <c r="I307" i="17"/>
  <c r="H307" i="17"/>
  <c r="F308" i="17"/>
  <c r="D308" i="17"/>
  <c r="G308" i="17" s="1"/>
  <c r="F25" i="16"/>
  <c r="D25" i="16"/>
  <c r="G25" i="16" s="1"/>
  <c r="I25" i="21"/>
  <c r="H25" i="21"/>
  <c r="C248" i="19"/>
  <c r="B247" i="19"/>
  <c r="B279" i="21"/>
  <c r="C280" i="21"/>
  <c r="C27" i="16"/>
  <c r="B26" i="16"/>
  <c r="F246" i="19"/>
  <c r="D246" i="19"/>
  <c r="G246" i="19" s="1"/>
  <c r="D278" i="21"/>
  <c r="G278" i="21" s="1"/>
  <c r="F278" i="21"/>
  <c r="I24" i="19"/>
  <c r="H24" i="19"/>
  <c r="I277" i="20"/>
  <c r="H277" i="20"/>
  <c r="D26" i="21"/>
  <c r="G26" i="21" s="1"/>
  <c r="F26" i="21"/>
  <c r="I24" i="16"/>
  <c r="H24" i="16"/>
  <c r="C27" i="19"/>
  <c r="B26" i="19"/>
  <c r="B279" i="20"/>
  <c r="C280" i="20"/>
  <c r="B27" i="21"/>
  <c r="C28" i="21"/>
  <c r="F25" i="19"/>
  <c r="D25" i="19"/>
  <c r="G25" i="19" s="1"/>
  <c r="D278" i="20"/>
  <c r="G278" i="20" s="1"/>
  <c r="F278" i="20"/>
  <c r="I245" i="19"/>
  <c r="H245" i="19"/>
  <c r="I277" i="21"/>
  <c r="H277" i="21"/>
  <c r="F88" i="22"/>
  <c r="D88" i="22"/>
  <c r="G88" i="22" s="1"/>
  <c r="F371" i="22"/>
  <c r="D371" i="22"/>
  <c r="G371" i="22" s="1"/>
  <c r="F213" i="22"/>
  <c r="D213" i="22"/>
  <c r="G213" i="22" s="1"/>
  <c r="F120" i="22"/>
  <c r="D120" i="22"/>
  <c r="G120" i="22" s="1"/>
  <c r="C280" i="22"/>
  <c r="B279" i="22"/>
  <c r="B246" i="22"/>
  <c r="C247" i="22"/>
  <c r="I370" i="22"/>
  <c r="H370" i="22"/>
  <c r="D182" i="22"/>
  <c r="G182" i="22" s="1"/>
  <c r="F182" i="22"/>
  <c r="C90" i="22"/>
  <c r="B89" i="22"/>
  <c r="C373" i="22"/>
  <c r="B372" i="22"/>
  <c r="C215" i="22"/>
  <c r="B214" i="22"/>
  <c r="C122" i="22"/>
  <c r="B121" i="22"/>
  <c r="F278" i="22"/>
  <c r="D278" i="22"/>
  <c r="G278" i="22" s="1"/>
  <c r="F245" i="22"/>
  <c r="D245" i="22"/>
  <c r="G245" i="22" s="1"/>
  <c r="I277" i="22"/>
  <c r="H277" i="22"/>
  <c r="I244" i="22"/>
  <c r="H244" i="22"/>
  <c r="I87" i="22"/>
  <c r="H87" i="22"/>
  <c r="I149" i="22"/>
  <c r="H149" i="22"/>
  <c r="B183" i="22"/>
  <c r="C184" i="22"/>
  <c r="F58" i="22"/>
  <c r="D58" i="22"/>
  <c r="G58" i="22" s="1"/>
  <c r="F150" i="22"/>
  <c r="D150" i="22"/>
  <c r="G150" i="22" s="1"/>
  <c r="B342" i="22"/>
  <c r="C343" i="22"/>
  <c r="I181" i="22"/>
  <c r="H181" i="22"/>
  <c r="C29" i="22"/>
  <c r="B28" i="22"/>
  <c r="C310" i="22"/>
  <c r="B309" i="22"/>
  <c r="C60" i="22"/>
  <c r="B59" i="22"/>
  <c r="C152" i="22"/>
  <c r="B151" i="22"/>
  <c r="F341" i="22"/>
  <c r="D341" i="22"/>
  <c r="G341" i="22" s="1"/>
  <c r="F27" i="22"/>
  <c r="D27" i="22"/>
  <c r="G27" i="22" s="1"/>
  <c r="F308" i="22"/>
  <c r="D308" i="22"/>
  <c r="G308" i="22" s="1"/>
  <c r="H340" i="22"/>
  <c r="I340" i="22"/>
  <c r="I119" i="22"/>
  <c r="H119" i="22"/>
  <c r="I26" i="22"/>
  <c r="H26" i="22"/>
  <c r="I307" i="22"/>
  <c r="H307" i="22"/>
  <c r="I57" i="22"/>
  <c r="H57" i="22"/>
  <c r="I212" i="22"/>
  <c r="H212" i="22"/>
  <c r="F246" i="21"/>
  <c r="D246" i="21"/>
  <c r="G246" i="21" s="1"/>
  <c r="C121" i="21"/>
  <c r="B120" i="21"/>
  <c r="I245" i="21"/>
  <c r="H245" i="21"/>
  <c r="C310" i="21"/>
  <c r="B309" i="21"/>
  <c r="H181" i="21"/>
  <c r="I181" i="21"/>
  <c r="C153" i="21"/>
  <c r="B152" i="21"/>
  <c r="D371" i="21"/>
  <c r="G371" i="21" s="1"/>
  <c r="F371" i="21"/>
  <c r="B217" i="21"/>
  <c r="C218" i="21"/>
  <c r="F340" i="21"/>
  <c r="D340" i="21"/>
  <c r="G340" i="21" s="1"/>
  <c r="F57" i="21"/>
  <c r="D57" i="21"/>
  <c r="G57" i="21" s="1"/>
  <c r="C89" i="21"/>
  <c r="B88" i="21"/>
  <c r="I370" i="21"/>
  <c r="H370" i="21"/>
  <c r="H150" i="21"/>
  <c r="I150" i="21"/>
  <c r="I307" i="21"/>
  <c r="H307" i="21"/>
  <c r="C184" i="21"/>
  <c r="B183" i="21"/>
  <c r="I56" i="21"/>
  <c r="H56" i="21"/>
  <c r="H215" i="21"/>
  <c r="I215" i="21"/>
  <c r="F151" i="21"/>
  <c r="D151" i="21"/>
  <c r="G151" i="21" s="1"/>
  <c r="F182" i="21"/>
  <c r="D182" i="21"/>
  <c r="G182" i="21" s="1"/>
  <c r="C248" i="21"/>
  <c r="B247" i="21"/>
  <c r="F119" i="21"/>
  <c r="D119" i="21"/>
  <c r="G119" i="21" s="1"/>
  <c r="F308" i="21"/>
  <c r="D308" i="21"/>
  <c r="G308" i="21" s="1"/>
  <c r="I86" i="21"/>
  <c r="H86" i="21"/>
  <c r="B372" i="21"/>
  <c r="C373" i="21"/>
  <c r="D216" i="21"/>
  <c r="G216" i="21" s="1"/>
  <c r="F216" i="21"/>
  <c r="C342" i="21"/>
  <c r="B341" i="21"/>
  <c r="C59" i="21"/>
  <c r="B58" i="21"/>
  <c r="I118" i="21"/>
  <c r="H118" i="21"/>
  <c r="F87" i="21"/>
  <c r="D87" i="21"/>
  <c r="G87" i="21" s="1"/>
  <c r="I339" i="21"/>
  <c r="H339" i="21"/>
  <c r="D371" i="20"/>
  <c r="G371" i="20" s="1"/>
  <c r="F371" i="20"/>
  <c r="C184" i="20"/>
  <c r="B183" i="20"/>
  <c r="H215" i="20"/>
  <c r="I215" i="20"/>
  <c r="F57" i="20"/>
  <c r="D57" i="20"/>
  <c r="G57" i="20" s="1"/>
  <c r="I307" i="20"/>
  <c r="H307" i="20"/>
  <c r="F182" i="20"/>
  <c r="D182" i="20"/>
  <c r="G182" i="20" s="1"/>
  <c r="F87" i="20"/>
  <c r="D87" i="20"/>
  <c r="G87" i="20" s="1"/>
  <c r="I118" i="20"/>
  <c r="H118" i="20"/>
  <c r="B217" i="20"/>
  <c r="C218" i="20"/>
  <c r="F246" i="20"/>
  <c r="D246" i="20"/>
  <c r="G246" i="20" s="1"/>
  <c r="I245" i="20"/>
  <c r="H245" i="20"/>
  <c r="H150" i="20"/>
  <c r="I150" i="20"/>
  <c r="C310" i="20"/>
  <c r="B309" i="20"/>
  <c r="F340" i="20"/>
  <c r="D340" i="20"/>
  <c r="G340" i="20" s="1"/>
  <c r="H27" i="20"/>
  <c r="I27" i="20"/>
  <c r="I56" i="20"/>
  <c r="H56" i="20"/>
  <c r="D28" i="20"/>
  <c r="G28" i="20" s="1"/>
  <c r="F28" i="20"/>
  <c r="I370" i="20"/>
  <c r="H370" i="20"/>
  <c r="C89" i="20"/>
  <c r="B88" i="20"/>
  <c r="C121" i="20"/>
  <c r="B120" i="20"/>
  <c r="F151" i="20"/>
  <c r="D151" i="20"/>
  <c r="G151" i="20" s="1"/>
  <c r="B372" i="20"/>
  <c r="C373" i="20"/>
  <c r="H181" i="20"/>
  <c r="I181" i="20"/>
  <c r="C59" i="20"/>
  <c r="B58" i="20"/>
  <c r="F119" i="20"/>
  <c r="D119" i="20"/>
  <c r="G119" i="20" s="1"/>
  <c r="C153" i="20"/>
  <c r="B152" i="20"/>
  <c r="D216" i="20"/>
  <c r="G216" i="20" s="1"/>
  <c r="F216" i="20"/>
  <c r="I86" i="20"/>
  <c r="H86" i="20"/>
  <c r="C248" i="20"/>
  <c r="B247" i="20"/>
  <c r="F308" i="20"/>
  <c r="D308" i="20"/>
  <c r="G308" i="20" s="1"/>
  <c r="C342" i="20"/>
  <c r="B341" i="20"/>
  <c r="I339" i="20"/>
  <c r="H339" i="20"/>
  <c r="C30" i="20"/>
  <c r="B29" i="20"/>
  <c r="B88" i="19"/>
  <c r="C89" i="19"/>
  <c r="H371" i="19"/>
  <c r="I371" i="19"/>
  <c r="I57" i="19"/>
  <c r="H57" i="19"/>
  <c r="F372" i="19"/>
  <c r="D372" i="19"/>
  <c r="G372" i="19" s="1"/>
  <c r="F58" i="19"/>
  <c r="D58" i="19"/>
  <c r="G58" i="19" s="1"/>
  <c r="C312" i="19"/>
  <c r="B311" i="19"/>
  <c r="F120" i="19"/>
  <c r="D120" i="19"/>
  <c r="G120" i="19" s="1"/>
  <c r="F278" i="19"/>
  <c r="D278" i="19"/>
  <c r="G278" i="19" s="1"/>
  <c r="D87" i="19"/>
  <c r="G87" i="19" s="1"/>
  <c r="F87" i="19"/>
  <c r="C374" i="19"/>
  <c r="B373" i="19"/>
  <c r="C60" i="19"/>
  <c r="B59" i="19"/>
  <c r="F310" i="19"/>
  <c r="D310" i="19"/>
  <c r="G310" i="19" s="1"/>
  <c r="C122" i="19"/>
  <c r="B121" i="19"/>
  <c r="I183" i="19"/>
  <c r="H183" i="19"/>
  <c r="C280" i="19"/>
  <c r="B279" i="19"/>
  <c r="B152" i="19"/>
  <c r="C153" i="19"/>
  <c r="I86" i="19"/>
  <c r="H86" i="19"/>
  <c r="D340" i="19"/>
  <c r="G340" i="19" s="1"/>
  <c r="F340" i="19"/>
  <c r="B215" i="19"/>
  <c r="C216" i="19"/>
  <c r="D184" i="19"/>
  <c r="G184" i="19" s="1"/>
  <c r="F184" i="19"/>
  <c r="H213" i="19"/>
  <c r="I213" i="19"/>
  <c r="I309" i="19"/>
  <c r="H309" i="19"/>
  <c r="I119" i="19"/>
  <c r="H119" i="19"/>
  <c r="H339" i="19"/>
  <c r="I339" i="19"/>
  <c r="D151" i="19"/>
  <c r="G151" i="19" s="1"/>
  <c r="F151" i="19"/>
  <c r="C342" i="19"/>
  <c r="B341" i="19"/>
  <c r="H150" i="19"/>
  <c r="I150" i="19"/>
  <c r="D214" i="19"/>
  <c r="G214" i="19" s="1"/>
  <c r="F214" i="19"/>
  <c r="C186" i="19"/>
  <c r="B185" i="19"/>
  <c r="I277" i="19"/>
  <c r="H277" i="19"/>
  <c r="F59" i="18"/>
  <c r="D59" i="18"/>
  <c r="G59" i="18" s="1"/>
  <c r="F277" i="18"/>
  <c r="D277" i="18"/>
  <c r="G277" i="18" s="1"/>
  <c r="D342" i="18"/>
  <c r="G342" i="18" s="1"/>
  <c r="F342" i="18"/>
  <c r="I24" i="18"/>
  <c r="H24" i="18"/>
  <c r="I246" i="18"/>
  <c r="H246" i="18"/>
  <c r="I213" i="18"/>
  <c r="H213" i="18"/>
  <c r="C61" i="18"/>
  <c r="B60" i="18"/>
  <c r="C279" i="18"/>
  <c r="B278" i="18"/>
  <c r="C344" i="18"/>
  <c r="B343" i="18"/>
  <c r="D88" i="18"/>
  <c r="G88" i="18" s="1"/>
  <c r="F88" i="18"/>
  <c r="H341" i="18"/>
  <c r="I341" i="18"/>
  <c r="F25" i="18"/>
  <c r="D25" i="18"/>
  <c r="G25" i="18" s="1"/>
  <c r="F309" i="18"/>
  <c r="D309" i="18"/>
  <c r="G309" i="18" s="1"/>
  <c r="I58" i="18"/>
  <c r="H58" i="18"/>
  <c r="I276" i="18"/>
  <c r="H276" i="18"/>
  <c r="F247" i="18"/>
  <c r="D247" i="18"/>
  <c r="G247" i="18" s="1"/>
  <c r="D182" i="18"/>
  <c r="G182" i="18" s="1"/>
  <c r="F182" i="18"/>
  <c r="I370" i="18"/>
  <c r="H370" i="18"/>
  <c r="I151" i="18"/>
  <c r="H151" i="18"/>
  <c r="H181" i="18"/>
  <c r="I181" i="18"/>
  <c r="I87" i="18"/>
  <c r="H87" i="18"/>
  <c r="F121" i="18"/>
  <c r="D121" i="18"/>
  <c r="G121" i="18" s="1"/>
  <c r="I308" i="18"/>
  <c r="H308" i="18"/>
  <c r="F371" i="18"/>
  <c r="D371" i="18"/>
  <c r="G371" i="18" s="1"/>
  <c r="C154" i="18"/>
  <c r="B153" i="18"/>
  <c r="F214" i="18"/>
  <c r="D214" i="18"/>
  <c r="G214" i="18" s="1"/>
  <c r="I120" i="18"/>
  <c r="H120" i="18"/>
  <c r="C123" i="18"/>
  <c r="B122" i="18"/>
  <c r="C373" i="18"/>
  <c r="B372" i="18"/>
  <c r="F152" i="18"/>
  <c r="D152" i="18"/>
  <c r="G152" i="18" s="1"/>
  <c r="C216" i="18"/>
  <c r="B215" i="18"/>
  <c r="C90" i="18"/>
  <c r="B89" i="18"/>
  <c r="C27" i="18"/>
  <c r="B26" i="18"/>
  <c r="C311" i="18"/>
  <c r="B310" i="18"/>
  <c r="C249" i="18"/>
  <c r="B248" i="18"/>
  <c r="B183" i="18"/>
  <c r="C184" i="18"/>
  <c r="I120" i="17"/>
  <c r="H120" i="17"/>
  <c r="F213" i="17"/>
  <c r="D213" i="17"/>
  <c r="G213" i="17" s="1"/>
  <c r="F150" i="17"/>
  <c r="D150" i="17"/>
  <c r="G150" i="17" s="1"/>
  <c r="H278" i="17"/>
  <c r="I278" i="17"/>
  <c r="D340" i="17"/>
  <c r="G340" i="17" s="1"/>
  <c r="F340" i="17"/>
  <c r="D121" i="17"/>
  <c r="G121" i="17" s="1"/>
  <c r="F121" i="17"/>
  <c r="F57" i="17"/>
  <c r="D57" i="17"/>
  <c r="G57" i="17" s="1"/>
  <c r="C152" i="17"/>
  <c r="B151" i="17"/>
  <c r="C342" i="17"/>
  <c r="B341" i="17"/>
  <c r="B122" i="17"/>
  <c r="C123" i="17"/>
  <c r="I86" i="17"/>
  <c r="H86" i="17"/>
  <c r="C59" i="17"/>
  <c r="B58" i="17"/>
  <c r="F371" i="17"/>
  <c r="D371" i="17"/>
  <c r="G371" i="17" s="1"/>
  <c r="F27" i="17"/>
  <c r="D27" i="17"/>
  <c r="G27" i="17" s="1"/>
  <c r="F87" i="17"/>
  <c r="D87" i="17"/>
  <c r="G87" i="17" s="1"/>
  <c r="B246" i="17"/>
  <c r="C247" i="17"/>
  <c r="D183" i="17"/>
  <c r="G183" i="17" s="1"/>
  <c r="F183" i="17"/>
  <c r="H244" i="17"/>
  <c r="I244" i="17"/>
  <c r="F279" i="17"/>
  <c r="D279" i="17"/>
  <c r="G279" i="17" s="1"/>
  <c r="I212" i="17"/>
  <c r="H212" i="17"/>
  <c r="I182" i="17"/>
  <c r="H182" i="17"/>
  <c r="C215" i="17"/>
  <c r="B214" i="17"/>
  <c r="I26" i="17"/>
  <c r="H26" i="17"/>
  <c r="C373" i="17"/>
  <c r="B372" i="17"/>
  <c r="C29" i="17"/>
  <c r="B28" i="17"/>
  <c r="C89" i="17"/>
  <c r="B88" i="17"/>
  <c r="D245" i="17"/>
  <c r="G245" i="17" s="1"/>
  <c r="F245" i="17"/>
  <c r="C185" i="17"/>
  <c r="B184" i="17"/>
  <c r="B280" i="17"/>
  <c r="C281" i="17"/>
  <c r="I56" i="17"/>
  <c r="H56" i="17"/>
  <c r="I370" i="17"/>
  <c r="H370" i="17"/>
  <c r="I149" i="17"/>
  <c r="H149" i="17"/>
  <c r="H339" i="17"/>
  <c r="I339" i="17"/>
  <c r="D87" i="16"/>
  <c r="G87" i="16" s="1"/>
  <c r="F87" i="16"/>
  <c r="H339" i="16"/>
  <c r="I339" i="16"/>
  <c r="D182" i="16"/>
  <c r="G182" i="16" s="1"/>
  <c r="F182" i="16"/>
  <c r="I245" i="16"/>
  <c r="H245" i="16"/>
  <c r="C311" i="16"/>
  <c r="B310" i="16"/>
  <c r="F371" i="16"/>
  <c r="D371" i="16"/>
  <c r="G371" i="16" s="1"/>
  <c r="C152" i="16"/>
  <c r="B151" i="16"/>
  <c r="C89" i="16"/>
  <c r="B88" i="16"/>
  <c r="D246" i="16"/>
  <c r="G246" i="16" s="1"/>
  <c r="F246" i="16"/>
  <c r="C184" i="16"/>
  <c r="B183" i="16"/>
  <c r="F309" i="16"/>
  <c r="D309" i="16"/>
  <c r="G309" i="16" s="1"/>
  <c r="F278" i="16"/>
  <c r="D278" i="16"/>
  <c r="G278" i="16" s="1"/>
  <c r="B214" i="16"/>
  <c r="C215" i="16"/>
  <c r="F59" i="16"/>
  <c r="D59" i="16"/>
  <c r="G59" i="16" s="1"/>
  <c r="D340" i="16"/>
  <c r="G340" i="16" s="1"/>
  <c r="F340" i="16"/>
  <c r="I181" i="16"/>
  <c r="H181" i="16"/>
  <c r="H86" i="16"/>
  <c r="I86" i="16"/>
  <c r="B122" i="16"/>
  <c r="C123" i="16"/>
  <c r="F150" i="16"/>
  <c r="D150" i="16"/>
  <c r="G150" i="16" s="1"/>
  <c r="B247" i="16"/>
  <c r="C248" i="16"/>
  <c r="H58" i="16"/>
  <c r="I58" i="16"/>
  <c r="I212" i="16"/>
  <c r="H212" i="16"/>
  <c r="H120" i="16"/>
  <c r="I120" i="16"/>
  <c r="I277" i="16"/>
  <c r="H277" i="16"/>
  <c r="C373" i="16"/>
  <c r="B372" i="16"/>
  <c r="C280" i="16"/>
  <c r="B279" i="16"/>
  <c r="D213" i="16"/>
  <c r="G213" i="16" s="1"/>
  <c r="F213" i="16"/>
  <c r="C61" i="16"/>
  <c r="B60" i="16"/>
  <c r="B341" i="16"/>
  <c r="C342" i="16"/>
  <c r="I149" i="16"/>
  <c r="H149" i="16"/>
  <c r="D121" i="16"/>
  <c r="G121" i="16" s="1"/>
  <c r="F121" i="16"/>
  <c r="I308" i="16"/>
  <c r="H308" i="16"/>
  <c r="I370" i="16"/>
  <c r="H370" i="16"/>
  <c r="F278" i="15"/>
  <c r="D278" i="15"/>
  <c r="G278" i="15" s="1"/>
  <c r="F88" i="15"/>
  <c r="D88" i="15"/>
  <c r="G88" i="15" s="1"/>
  <c r="I151" i="15"/>
  <c r="H151" i="15"/>
  <c r="F58" i="15"/>
  <c r="D58" i="15"/>
  <c r="G58" i="15" s="1"/>
  <c r="F371" i="15"/>
  <c r="D371" i="15"/>
  <c r="G371" i="15" s="1"/>
  <c r="D340" i="15"/>
  <c r="G340" i="15" s="1"/>
  <c r="F340" i="15"/>
  <c r="C248" i="15"/>
  <c r="B247" i="15"/>
  <c r="C280" i="15"/>
  <c r="B279" i="15"/>
  <c r="C90" i="15"/>
  <c r="B89" i="15"/>
  <c r="C28" i="15"/>
  <c r="B27" i="15"/>
  <c r="I87" i="15"/>
  <c r="H87" i="15"/>
  <c r="I25" i="15"/>
  <c r="H25" i="15"/>
  <c r="C60" i="15"/>
  <c r="B59" i="15"/>
  <c r="C373" i="15"/>
  <c r="B372" i="15"/>
  <c r="I57" i="15"/>
  <c r="H57" i="15"/>
  <c r="C342" i="15"/>
  <c r="B341" i="15"/>
  <c r="D152" i="15"/>
  <c r="G152" i="15" s="1"/>
  <c r="F152" i="15"/>
  <c r="F308" i="15"/>
  <c r="D308" i="15"/>
  <c r="G308" i="15" s="1"/>
  <c r="H181" i="15"/>
  <c r="I181" i="15"/>
  <c r="D182" i="15"/>
  <c r="G182" i="15" s="1"/>
  <c r="F182" i="15"/>
  <c r="F213" i="15"/>
  <c r="D213" i="15"/>
  <c r="G213" i="15" s="1"/>
  <c r="F246" i="15"/>
  <c r="D246" i="15"/>
  <c r="G246" i="15" s="1"/>
  <c r="F120" i="15"/>
  <c r="D120" i="15"/>
  <c r="G120" i="15" s="1"/>
  <c r="F26" i="15"/>
  <c r="D26" i="15"/>
  <c r="G26" i="15" s="1"/>
  <c r="I307" i="15"/>
  <c r="H307" i="15"/>
  <c r="C122" i="15"/>
  <c r="B121" i="15"/>
  <c r="I245" i="15"/>
  <c r="H245" i="15"/>
  <c r="C154" i="15"/>
  <c r="B153" i="15"/>
  <c r="C310" i="15"/>
  <c r="B309" i="15"/>
  <c r="I212" i="15"/>
  <c r="H212" i="15"/>
  <c r="I277" i="15"/>
  <c r="H277" i="15"/>
  <c r="I119" i="15"/>
  <c r="H119" i="15"/>
  <c r="C184" i="15"/>
  <c r="B183" i="15"/>
  <c r="C215" i="15"/>
  <c r="B214" i="15"/>
  <c r="H339" i="15"/>
  <c r="I339" i="15"/>
  <c r="I370" i="15"/>
  <c r="H370" i="15"/>
  <c r="I308" i="17" l="1"/>
  <c r="H308" i="17"/>
  <c r="C311" i="17"/>
  <c r="B310" i="17"/>
  <c r="F309" i="17"/>
  <c r="D309" i="17"/>
  <c r="G309" i="17" s="1"/>
  <c r="C29" i="21"/>
  <c r="B28" i="21"/>
  <c r="D26" i="19"/>
  <c r="G26" i="19" s="1"/>
  <c r="F26" i="19"/>
  <c r="I246" i="19"/>
  <c r="H246" i="19"/>
  <c r="C281" i="21"/>
  <c r="B280" i="21"/>
  <c r="H278" i="20"/>
  <c r="I278" i="20"/>
  <c r="F27" i="21"/>
  <c r="D27" i="21"/>
  <c r="G27" i="21" s="1"/>
  <c r="C28" i="19"/>
  <c r="B27" i="19"/>
  <c r="I26" i="21"/>
  <c r="H26" i="21"/>
  <c r="D279" i="21"/>
  <c r="G279" i="21" s="1"/>
  <c r="F279" i="21"/>
  <c r="H25" i="19"/>
  <c r="I25" i="19"/>
  <c r="C281" i="20"/>
  <c r="B280" i="20"/>
  <c r="D26" i="16"/>
  <c r="G26" i="16" s="1"/>
  <c r="F26" i="16"/>
  <c r="F247" i="19"/>
  <c r="D247" i="19"/>
  <c r="G247" i="19" s="1"/>
  <c r="H25" i="16"/>
  <c r="I25" i="16"/>
  <c r="D279" i="20"/>
  <c r="G279" i="20" s="1"/>
  <c r="F279" i="20"/>
  <c r="H278" i="21"/>
  <c r="I278" i="21"/>
  <c r="C28" i="16"/>
  <c r="B27" i="16"/>
  <c r="C249" i="19"/>
  <c r="B248" i="19"/>
  <c r="H308" i="22"/>
  <c r="I308" i="22"/>
  <c r="H341" i="22"/>
  <c r="I341" i="22"/>
  <c r="D59" i="22"/>
  <c r="G59" i="22" s="1"/>
  <c r="F59" i="22"/>
  <c r="D28" i="22"/>
  <c r="G28" i="22" s="1"/>
  <c r="F28" i="22"/>
  <c r="C344" i="22"/>
  <c r="B343" i="22"/>
  <c r="H58" i="22"/>
  <c r="I58" i="22"/>
  <c r="H245" i="22"/>
  <c r="I245" i="22"/>
  <c r="D121" i="22"/>
  <c r="G121" i="22" s="1"/>
  <c r="F121" i="22"/>
  <c r="D372" i="22"/>
  <c r="G372" i="22" s="1"/>
  <c r="F372" i="22"/>
  <c r="B247" i="22"/>
  <c r="C248" i="22"/>
  <c r="H120" i="22"/>
  <c r="I120" i="22"/>
  <c r="H371" i="22"/>
  <c r="I371" i="22"/>
  <c r="C61" i="22"/>
  <c r="B60" i="22"/>
  <c r="C30" i="22"/>
  <c r="B29" i="22"/>
  <c r="D342" i="22"/>
  <c r="G342" i="22" s="1"/>
  <c r="F342" i="22"/>
  <c r="C123" i="22"/>
  <c r="B122" i="22"/>
  <c r="C374" i="22"/>
  <c r="B373" i="22"/>
  <c r="H182" i="22"/>
  <c r="I182" i="22"/>
  <c r="D246" i="22"/>
  <c r="G246" i="22" s="1"/>
  <c r="F246" i="22"/>
  <c r="H27" i="22"/>
  <c r="I27" i="22"/>
  <c r="D151" i="22"/>
  <c r="G151" i="22" s="1"/>
  <c r="F151" i="22"/>
  <c r="D309" i="22"/>
  <c r="G309" i="22" s="1"/>
  <c r="F309" i="22"/>
  <c r="H150" i="22"/>
  <c r="I150" i="22"/>
  <c r="B184" i="22"/>
  <c r="C185" i="22"/>
  <c r="H278" i="22"/>
  <c r="I278" i="22"/>
  <c r="D214" i="22"/>
  <c r="G214" i="22" s="1"/>
  <c r="F214" i="22"/>
  <c r="D89" i="22"/>
  <c r="G89" i="22" s="1"/>
  <c r="F89" i="22"/>
  <c r="D279" i="22"/>
  <c r="G279" i="22" s="1"/>
  <c r="F279" i="22"/>
  <c r="H213" i="22"/>
  <c r="I213" i="22"/>
  <c r="H88" i="22"/>
  <c r="I88" i="22"/>
  <c r="C153" i="22"/>
  <c r="B152" i="22"/>
  <c r="C311" i="22"/>
  <c r="B310" i="22"/>
  <c r="F183" i="22"/>
  <c r="D183" i="22"/>
  <c r="G183" i="22" s="1"/>
  <c r="B215" i="22"/>
  <c r="C216" i="22"/>
  <c r="C91" i="22"/>
  <c r="B90" i="22"/>
  <c r="C281" i="22"/>
  <c r="B280" i="22"/>
  <c r="H87" i="21"/>
  <c r="I87" i="21"/>
  <c r="D58" i="21"/>
  <c r="G58" i="21" s="1"/>
  <c r="F58" i="21"/>
  <c r="H182" i="21"/>
  <c r="I182" i="21"/>
  <c r="D152" i="21"/>
  <c r="G152" i="21" s="1"/>
  <c r="F152" i="21"/>
  <c r="D309" i="21"/>
  <c r="G309" i="21" s="1"/>
  <c r="F309" i="21"/>
  <c r="H216" i="21"/>
  <c r="I216" i="21"/>
  <c r="D217" i="21"/>
  <c r="G217" i="21" s="1"/>
  <c r="F217" i="21"/>
  <c r="C311" i="21"/>
  <c r="B310" i="21"/>
  <c r="F341" i="21"/>
  <c r="D341" i="21"/>
  <c r="G341" i="21" s="1"/>
  <c r="C374" i="21"/>
  <c r="B373" i="21"/>
  <c r="H308" i="21"/>
  <c r="I308" i="21"/>
  <c r="D247" i="21"/>
  <c r="G247" i="21" s="1"/>
  <c r="F247" i="21"/>
  <c r="H151" i="21"/>
  <c r="I151" i="21"/>
  <c r="D183" i="21"/>
  <c r="G183" i="21" s="1"/>
  <c r="F183" i="21"/>
  <c r="F88" i="21"/>
  <c r="D88" i="21"/>
  <c r="G88" i="21" s="1"/>
  <c r="H340" i="21"/>
  <c r="I340" i="21"/>
  <c r="D120" i="21"/>
  <c r="G120" i="21" s="1"/>
  <c r="F120" i="21"/>
  <c r="H119" i="21"/>
  <c r="I119" i="21"/>
  <c r="H57" i="21"/>
  <c r="I57" i="21"/>
  <c r="C219" i="21"/>
  <c r="B218" i="21"/>
  <c r="H246" i="21"/>
  <c r="I246" i="21"/>
  <c r="B59" i="21"/>
  <c r="C60" i="21"/>
  <c r="B153" i="21"/>
  <c r="C154" i="21"/>
  <c r="C343" i="21"/>
  <c r="B342" i="21"/>
  <c r="D372" i="21"/>
  <c r="G372" i="21" s="1"/>
  <c r="F372" i="21"/>
  <c r="B248" i="21"/>
  <c r="C249" i="21"/>
  <c r="C185" i="21"/>
  <c r="B184" i="21"/>
  <c r="B89" i="21"/>
  <c r="C90" i="21"/>
  <c r="H371" i="21"/>
  <c r="I371" i="21"/>
  <c r="C122" i="21"/>
  <c r="B121" i="21"/>
  <c r="F341" i="20"/>
  <c r="D341" i="20"/>
  <c r="G341" i="20" s="1"/>
  <c r="D247" i="20"/>
  <c r="G247" i="20" s="1"/>
  <c r="F247" i="20"/>
  <c r="H151" i="20"/>
  <c r="I151" i="20"/>
  <c r="C219" i="20"/>
  <c r="B218" i="20"/>
  <c r="H182" i="20"/>
  <c r="I182" i="20"/>
  <c r="D183" i="20"/>
  <c r="G183" i="20" s="1"/>
  <c r="F183" i="20"/>
  <c r="C31" i="20"/>
  <c r="B30" i="20"/>
  <c r="C343" i="20"/>
  <c r="B342" i="20"/>
  <c r="H216" i="20"/>
  <c r="I216" i="20"/>
  <c r="B153" i="20"/>
  <c r="C154" i="20"/>
  <c r="B59" i="20"/>
  <c r="C60" i="20"/>
  <c r="D372" i="20"/>
  <c r="G372" i="20" s="1"/>
  <c r="F372" i="20"/>
  <c r="B89" i="20"/>
  <c r="C90" i="20"/>
  <c r="D217" i="20"/>
  <c r="G217" i="20" s="1"/>
  <c r="F217" i="20"/>
  <c r="C185" i="20"/>
  <c r="B184" i="20"/>
  <c r="H308" i="20"/>
  <c r="I308" i="20"/>
  <c r="H119" i="20"/>
  <c r="I119" i="20"/>
  <c r="D120" i="20"/>
  <c r="G120" i="20" s="1"/>
  <c r="F120" i="20"/>
  <c r="H340" i="20"/>
  <c r="I340" i="20"/>
  <c r="H246" i="20"/>
  <c r="I246" i="20"/>
  <c r="H87" i="20"/>
  <c r="I87" i="20"/>
  <c r="F29" i="20"/>
  <c r="D29" i="20"/>
  <c r="G29" i="20" s="1"/>
  <c r="D152" i="20"/>
  <c r="G152" i="20" s="1"/>
  <c r="F152" i="20"/>
  <c r="D58" i="20"/>
  <c r="G58" i="20" s="1"/>
  <c r="F58" i="20"/>
  <c r="C374" i="20"/>
  <c r="B373" i="20"/>
  <c r="F88" i="20"/>
  <c r="D88" i="20"/>
  <c r="G88" i="20" s="1"/>
  <c r="D309" i="20"/>
  <c r="G309" i="20" s="1"/>
  <c r="F309" i="20"/>
  <c r="H57" i="20"/>
  <c r="I57" i="20"/>
  <c r="B248" i="20"/>
  <c r="C249" i="20"/>
  <c r="I28" i="20"/>
  <c r="H28" i="20"/>
  <c r="C311" i="20"/>
  <c r="B310" i="20"/>
  <c r="C122" i="20"/>
  <c r="B121" i="20"/>
  <c r="H371" i="20"/>
  <c r="I371" i="20"/>
  <c r="F341" i="19"/>
  <c r="D341" i="19"/>
  <c r="G341" i="19" s="1"/>
  <c r="C217" i="19"/>
  <c r="B216" i="19"/>
  <c r="H310" i="19"/>
  <c r="I310" i="19"/>
  <c r="D373" i="19"/>
  <c r="G373" i="19" s="1"/>
  <c r="F373" i="19"/>
  <c r="I278" i="19"/>
  <c r="H278" i="19"/>
  <c r="D311" i="19"/>
  <c r="G311" i="19" s="1"/>
  <c r="F311" i="19"/>
  <c r="I372" i="19"/>
  <c r="H372" i="19"/>
  <c r="H214" i="19"/>
  <c r="I214" i="19"/>
  <c r="C343" i="19"/>
  <c r="B342" i="19"/>
  <c r="D215" i="19"/>
  <c r="G215" i="19" s="1"/>
  <c r="F215" i="19"/>
  <c r="B374" i="19"/>
  <c r="C375" i="19"/>
  <c r="B312" i="19"/>
  <c r="C313" i="19"/>
  <c r="D185" i="19"/>
  <c r="G185" i="19" s="1"/>
  <c r="F185" i="19"/>
  <c r="C154" i="19"/>
  <c r="B153" i="19"/>
  <c r="D279" i="19"/>
  <c r="G279" i="19" s="1"/>
  <c r="F279" i="19"/>
  <c r="F121" i="19"/>
  <c r="D121" i="19"/>
  <c r="G121" i="19" s="1"/>
  <c r="F59" i="19"/>
  <c r="D59" i="19"/>
  <c r="G59" i="19" s="1"/>
  <c r="I120" i="19"/>
  <c r="H120" i="19"/>
  <c r="H58" i="19"/>
  <c r="I58" i="19"/>
  <c r="C90" i="19"/>
  <c r="B89" i="19"/>
  <c r="C187" i="19"/>
  <c r="B186" i="19"/>
  <c r="I151" i="19"/>
  <c r="H151" i="19"/>
  <c r="H184" i="19"/>
  <c r="I184" i="19"/>
  <c r="I340" i="19"/>
  <c r="H340" i="19"/>
  <c r="F152" i="19"/>
  <c r="D152" i="19"/>
  <c r="G152" i="19" s="1"/>
  <c r="B280" i="19"/>
  <c r="C281" i="19"/>
  <c r="C123" i="19"/>
  <c r="B122" i="19"/>
  <c r="B60" i="19"/>
  <c r="C61" i="19"/>
  <c r="H87" i="19"/>
  <c r="I87" i="19"/>
  <c r="D88" i="19"/>
  <c r="G88" i="19" s="1"/>
  <c r="F88" i="19"/>
  <c r="C185" i="18"/>
  <c r="B184" i="18"/>
  <c r="D310" i="18"/>
  <c r="G310" i="18" s="1"/>
  <c r="F310" i="18"/>
  <c r="D89" i="18"/>
  <c r="G89" i="18" s="1"/>
  <c r="F89" i="18"/>
  <c r="H214" i="18"/>
  <c r="I214" i="18"/>
  <c r="I121" i="18"/>
  <c r="H121" i="18"/>
  <c r="I25" i="18"/>
  <c r="H25" i="18"/>
  <c r="H277" i="18"/>
  <c r="I277" i="18"/>
  <c r="F183" i="18"/>
  <c r="D183" i="18"/>
  <c r="G183" i="18" s="1"/>
  <c r="C312" i="18"/>
  <c r="B311" i="18"/>
  <c r="C91" i="18"/>
  <c r="B90" i="18"/>
  <c r="H88" i="18"/>
  <c r="I88" i="18"/>
  <c r="F248" i="18"/>
  <c r="D248" i="18"/>
  <c r="G248" i="18" s="1"/>
  <c r="F26" i="18"/>
  <c r="D26" i="18"/>
  <c r="G26" i="18" s="1"/>
  <c r="D215" i="18"/>
  <c r="G215" i="18" s="1"/>
  <c r="F215" i="18"/>
  <c r="D372" i="18"/>
  <c r="G372" i="18" s="1"/>
  <c r="F372" i="18"/>
  <c r="D153" i="18"/>
  <c r="G153" i="18" s="1"/>
  <c r="F153" i="18"/>
  <c r="H309" i="18"/>
  <c r="I309" i="18"/>
  <c r="F343" i="18"/>
  <c r="D343" i="18"/>
  <c r="G343" i="18" s="1"/>
  <c r="D60" i="18"/>
  <c r="G60" i="18" s="1"/>
  <c r="F60" i="18"/>
  <c r="H59" i="18"/>
  <c r="I59" i="18"/>
  <c r="H152" i="18"/>
  <c r="I152" i="18"/>
  <c r="D122" i="18"/>
  <c r="G122" i="18" s="1"/>
  <c r="F122" i="18"/>
  <c r="H371" i="18"/>
  <c r="I371" i="18"/>
  <c r="H247" i="18"/>
  <c r="I247" i="18"/>
  <c r="F278" i="18"/>
  <c r="D278" i="18"/>
  <c r="G278" i="18" s="1"/>
  <c r="B123" i="18"/>
  <c r="C124" i="18"/>
  <c r="C280" i="18"/>
  <c r="B279" i="18"/>
  <c r="C250" i="18"/>
  <c r="B249" i="18"/>
  <c r="C28" i="18"/>
  <c r="B27" i="18"/>
  <c r="C217" i="18"/>
  <c r="B216" i="18"/>
  <c r="C374" i="18"/>
  <c r="B373" i="18"/>
  <c r="B154" i="18"/>
  <c r="C155" i="18"/>
  <c r="I182" i="18"/>
  <c r="H182" i="18"/>
  <c r="C345" i="18"/>
  <c r="B344" i="18"/>
  <c r="C62" i="18"/>
  <c r="B61" i="18"/>
  <c r="I342" i="18"/>
  <c r="H342" i="18"/>
  <c r="B281" i="17"/>
  <c r="C282" i="17"/>
  <c r="D28" i="17"/>
  <c r="G28" i="17" s="1"/>
  <c r="F28" i="17"/>
  <c r="H279" i="17"/>
  <c r="I279" i="17"/>
  <c r="H87" i="17"/>
  <c r="I87" i="17"/>
  <c r="D151" i="17"/>
  <c r="G151" i="17" s="1"/>
  <c r="F151" i="17"/>
  <c r="H213" i="17"/>
  <c r="I213" i="17"/>
  <c r="H245" i="17"/>
  <c r="I245" i="17"/>
  <c r="C30" i="17"/>
  <c r="B29" i="17"/>
  <c r="H121" i="17"/>
  <c r="I121" i="17"/>
  <c r="F184" i="17"/>
  <c r="D184" i="17"/>
  <c r="G184" i="17" s="1"/>
  <c r="D88" i="17"/>
  <c r="G88" i="17" s="1"/>
  <c r="F88" i="17"/>
  <c r="D372" i="17"/>
  <c r="G372" i="17" s="1"/>
  <c r="F372" i="17"/>
  <c r="D214" i="17"/>
  <c r="G214" i="17" s="1"/>
  <c r="F214" i="17"/>
  <c r="C248" i="17"/>
  <c r="B247" i="17"/>
  <c r="H27" i="17"/>
  <c r="I27" i="17"/>
  <c r="D58" i="17"/>
  <c r="G58" i="17" s="1"/>
  <c r="F58" i="17"/>
  <c r="F341" i="17"/>
  <c r="D341" i="17"/>
  <c r="G341" i="17" s="1"/>
  <c r="H57" i="17"/>
  <c r="I57" i="17"/>
  <c r="H150" i="17"/>
  <c r="I150" i="17"/>
  <c r="H371" i="17"/>
  <c r="I371" i="17"/>
  <c r="B123" i="17"/>
  <c r="C124" i="17"/>
  <c r="D280" i="17"/>
  <c r="G280" i="17" s="1"/>
  <c r="F280" i="17"/>
  <c r="H183" i="17"/>
  <c r="I183" i="17"/>
  <c r="F122" i="17"/>
  <c r="D122" i="17"/>
  <c r="G122" i="17" s="1"/>
  <c r="B152" i="17"/>
  <c r="C153" i="17"/>
  <c r="B185" i="17"/>
  <c r="C186" i="17"/>
  <c r="C90" i="17"/>
  <c r="B89" i="17"/>
  <c r="C374" i="17"/>
  <c r="B373" i="17"/>
  <c r="C216" i="17"/>
  <c r="B215" i="17"/>
  <c r="D246" i="17"/>
  <c r="G246" i="17" s="1"/>
  <c r="F246" i="17"/>
  <c r="C60" i="17"/>
  <c r="B59" i="17"/>
  <c r="C343" i="17"/>
  <c r="B342" i="17"/>
  <c r="I340" i="17"/>
  <c r="H340" i="17"/>
  <c r="C343" i="16"/>
  <c r="B342" i="16"/>
  <c r="D279" i="16"/>
  <c r="G279" i="16" s="1"/>
  <c r="F279" i="16"/>
  <c r="H278" i="16"/>
  <c r="I278" i="16"/>
  <c r="F183" i="16"/>
  <c r="D183" i="16"/>
  <c r="G183" i="16" s="1"/>
  <c r="D88" i="16"/>
  <c r="G88" i="16" s="1"/>
  <c r="F88" i="16"/>
  <c r="I121" i="16"/>
  <c r="H121" i="16"/>
  <c r="I340" i="16"/>
  <c r="H340" i="16"/>
  <c r="C185" i="16"/>
  <c r="B184" i="16"/>
  <c r="C90" i="16"/>
  <c r="B89" i="16"/>
  <c r="D60" i="16"/>
  <c r="G60" i="16" s="1"/>
  <c r="F60" i="16"/>
  <c r="D372" i="16"/>
  <c r="G372" i="16" s="1"/>
  <c r="F372" i="16"/>
  <c r="C249" i="16"/>
  <c r="B248" i="16"/>
  <c r="C124" i="16"/>
  <c r="B123" i="16"/>
  <c r="H59" i="16"/>
  <c r="I59" i="16"/>
  <c r="C216" i="16"/>
  <c r="B215" i="16"/>
  <c r="H309" i="16"/>
  <c r="I309" i="16"/>
  <c r="D151" i="16"/>
  <c r="G151" i="16" s="1"/>
  <c r="F151" i="16"/>
  <c r="D310" i="16"/>
  <c r="G310" i="16" s="1"/>
  <c r="F310" i="16"/>
  <c r="H150" i="16"/>
  <c r="I150" i="16"/>
  <c r="H371" i="16"/>
  <c r="I371" i="16"/>
  <c r="F341" i="16"/>
  <c r="D341" i="16"/>
  <c r="G341" i="16" s="1"/>
  <c r="C281" i="16"/>
  <c r="B280" i="16"/>
  <c r="C62" i="16"/>
  <c r="B61" i="16"/>
  <c r="H213" i="16"/>
  <c r="I213" i="16"/>
  <c r="C374" i="16"/>
  <c r="B373" i="16"/>
  <c r="D247" i="16"/>
  <c r="G247" i="16" s="1"/>
  <c r="F247" i="16"/>
  <c r="F122" i="16"/>
  <c r="D122" i="16"/>
  <c r="G122" i="16" s="1"/>
  <c r="D214" i="16"/>
  <c r="G214" i="16" s="1"/>
  <c r="F214" i="16"/>
  <c r="H246" i="16"/>
  <c r="I246" i="16"/>
  <c r="B152" i="16"/>
  <c r="C153" i="16"/>
  <c r="C312" i="16"/>
  <c r="B311" i="16"/>
  <c r="H182" i="16"/>
  <c r="I182" i="16"/>
  <c r="H87" i="16"/>
  <c r="I87" i="16"/>
  <c r="D309" i="15"/>
  <c r="G309" i="15" s="1"/>
  <c r="F309" i="15"/>
  <c r="D214" i="15"/>
  <c r="G214" i="15" s="1"/>
  <c r="F214" i="15"/>
  <c r="F153" i="15"/>
  <c r="D153" i="15"/>
  <c r="G153" i="15" s="1"/>
  <c r="D121" i="15"/>
  <c r="G121" i="15" s="1"/>
  <c r="F121" i="15"/>
  <c r="H26" i="15"/>
  <c r="I26" i="15"/>
  <c r="H246" i="15"/>
  <c r="I246" i="15"/>
  <c r="H308" i="15"/>
  <c r="I308" i="15"/>
  <c r="F341" i="15"/>
  <c r="D341" i="15"/>
  <c r="G341" i="15" s="1"/>
  <c r="D372" i="15"/>
  <c r="G372" i="15" s="1"/>
  <c r="F372" i="15"/>
  <c r="D27" i="15"/>
  <c r="G27" i="15" s="1"/>
  <c r="F27" i="15"/>
  <c r="D279" i="15"/>
  <c r="G279" i="15" s="1"/>
  <c r="F279" i="15"/>
  <c r="H58" i="15"/>
  <c r="I58" i="15"/>
  <c r="H88" i="15"/>
  <c r="I88" i="15"/>
  <c r="C216" i="15"/>
  <c r="B215" i="15"/>
  <c r="C155" i="15"/>
  <c r="B154" i="15"/>
  <c r="C123" i="15"/>
  <c r="B122" i="15"/>
  <c r="I182" i="15"/>
  <c r="H182" i="15"/>
  <c r="C343" i="15"/>
  <c r="B342" i="15"/>
  <c r="C374" i="15"/>
  <c r="B373" i="15"/>
  <c r="C29" i="15"/>
  <c r="B28" i="15"/>
  <c r="C281" i="15"/>
  <c r="B280" i="15"/>
  <c r="I340" i="15"/>
  <c r="H340" i="15"/>
  <c r="F183" i="15"/>
  <c r="D183" i="15"/>
  <c r="G183" i="15" s="1"/>
  <c r="H120" i="15"/>
  <c r="I120" i="15"/>
  <c r="H213" i="15"/>
  <c r="I213" i="15"/>
  <c r="D59" i="15"/>
  <c r="G59" i="15" s="1"/>
  <c r="F59" i="15"/>
  <c r="D89" i="15"/>
  <c r="G89" i="15" s="1"/>
  <c r="F89" i="15"/>
  <c r="D247" i="15"/>
  <c r="G247" i="15" s="1"/>
  <c r="F247" i="15"/>
  <c r="H371" i="15"/>
  <c r="I371" i="15"/>
  <c r="H278" i="15"/>
  <c r="I278" i="15"/>
  <c r="C185" i="15"/>
  <c r="B184" i="15"/>
  <c r="B310" i="15"/>
  <c r="C311" i="15"/>
  <c r="H152" i="15"/>
  <c r="I152" i="15"/>
  <c r="C61" i="15"/>
  <c r="B60" i="15"/>
  <c r="C91" i="15"/>
  <c r="B90" i="15"/>
  <c r="C249" i="15"/>
  <c r="B248" i="15"/>
  <c r="F310" i="17" l="1"/>
  <c r="D310" i="17"/>
  <c r="G310" i="17" s="1"/>
  <c r="C312" i="17"/>
  <c r="B311" i="17"/>
  <c r="H309" i="17"/>
  <c r="I309" i="17"/>
  <c r="F248" i="19"/>
  <c r="D248" i="19"/>
  <c r="G248" i="19" s="1"/>
  <c r="H27" i="21"/>
  <c r="I27" i="21"/>
  <c r="F280" i="21"/>
  <c r="D280" i="21"/>
  <c r="G280" i="21" s="1"/>
  <c r="B249" i="19"/>
  <c r="C250" i="19"/>
  <c r="I26" i="16"/>
  <c r="H26" i="16"/>
  <c r="C282" i="21"/>
  <c r="B281" i="21"/>
  <c r="I26" i="19"/>
  <c r="H26" i="19"/>
  <c r="D27" i="16"/>
  <c r="G27" i="16" s="1"/>
  <c r="F27" i="16"/>
  <c r="H247" i="19"/>
  <c r="I247" i="19"/>
  <c r="F280" i="20"/>
  <c r="D280" i="20"/>
  <c r="G280" i="20" s="1"/>
  <c r="F27" i="19"/>
  <c r="D27" i="19"/>
  <c r="G27" i="19" s="1"/>
  <c r="D28" i="21"/>
  <c r="G28" i="21" s="1"/>
  <c r="F28" i="21"/>
  <c r="B28" i="16"/>
  <c r="C29" i="16"/>
  <c r="I279" i="20"/>
  <c r="H279" i="20"/>
  <c r="C282" i="20"/>
  <c r="B281" i="20"/>
  <c r="I279" i="21"/>
  <c r="H279" i="21"/>
  <c r="C29" i="19"/>
  <c r="B28" i="19"/>
  <c r="C30" i="21"/>
  <c r="B29" i="21"/>
  <c r="F310" i="22"/>
  <c r="D310" i="22"/>
  <c r="G310" i="22" s="1"/>
  <c r="F122" i="22"/>
  <c r="D122" i="22"/>
  <c r="G122" i="22" s="1"/>
  <c r="B248" i="22"/>
  <c r="C249" i="22"/>
  <c r="F215" i="22"/>
  <c r="D215" i="22"/>
  <c r="G215" i="22" s="1"/>
  <c r="I279" i="22"/>
  <c r="H279" i="22"/>
  <c r="I309" i="22"/>
  <c r="H309" i="22"/>
  <c r="I121" i="22"/>
  <c r="H121" i="22"/>
  <c r="F90" i="22"/>
  <c r="D90" i="22"/>
  <c r="G90" i="22" s="1"/>
  <c r="H183" i="22"/>
  <c r="I183" i="22"/>
  <c r="F152" i="22"/>
  <c r="D152" i="22"/>
  <c r="G152" i="22" s="1"/>
  <c r="F373" i="22"/>
  <c r="D373" i="22"/>
  <c r="G373" i="22" s="1"/>
  <c r="F60" i="22"/>
  <c r="D60" i="22"/>
  <c r="G60" i="22" s="1"/>
  <c r="F343" i="22"/>
  <c r="D343" i="22"/>
  <c r="G343" i="22" s="1"/>
  <c r="F280" i="22"/>
  <c r="D280" i="22"/>
  <c r="G280" i="22" s="1"/>
  <c r="C217" i="22"/>
  <c r="B216" i="22"/>
  <c r="C186" i="22"/>
  <c r="B185" i="22"/>
  <c r="F29" i="22"/>
  <c r="D29" i="22"/>
  <c r="G29" i="22" s="1"/>
  <c r="C282" i="22"/>
  <c r="B281" i="22"/>
  <c r="C312" i="22"/>
  <c r="B311" i="22"/>
  <c r="I214" i="22"/>
  <c r="H214" i="22"/>
  <c r="D184" i="22"/>
  <c r="G184" i="22" s="1"/>
  <c r="F184" i="22"/>
  <c r="C124" i="22"/>
  <c r="B123" i="22"/>
  <c r="C31" i="22"/>
  <c r="B30" i="22"/>
  <c r="D247" i="22"/>
  <c r="G247" i="22" s="1"/>
  <c r="F247" i="22"/>
  <c r="I28" i="22"/>
  <c r="H28" i="22"/>
  <c r="C92" i="22"/>
  <c r="B91" i="22"/>
  <c r="C154" i="22"/>
  <c r="B153" i="22"/>
  <c r="I89" i="22"/>
  <c r="H89" i="22"/>
  <c r="I151" i="22"/>
  <c r="H151" i="22"/>
  <c r="H246" i="22"/>
  <c r="I246" i="22"/>
  <c r="C375" i="22"/>
  <c r="B374" i="22"/>
  <c r="I342" i="22"/>
  <c r="H342" i="22"/>
  <c r="C62" i="22"/>
  <c r="B61" i="22"/>
  <c r="I372" i="22"/>
  <c r="H372" i="22"/>
  <c r="C345" i="22"/>
  <c r="B344" i="22"/>
  <c r="I59" i="22"/>
  <c r="H59" i="22"/>
  <c r="F121" i="21"/>
  <c r="D121" i="21"/>
  <c r="G121" i="21" s="1"/>
  <c r="B90" i="21"/>
  <c r="C91" i="21"/>
  <c r="C250" i="21"/>
  <c r="B249" i="21"/>
  <c r="C155" i="21"/>
  <c r="B154" i="21"/>
  <c r="C61" i="21"/>
  <c r="B60" i="21"/>
  <c r="F218" i="21"/>
  <c r="D218" i="21"/>
  <c r="G218" i="21" s="1"/>
  <c r="I88" i="21"/>
  <c r="H88" i="21"/>
  <c r="F373" i="21"/>
  <c r="D373" i="21"/>
  <c r="G373" i="21" s="1"/>
  <c r="F310" i="21"/>
  <c r="D310" i="21"/>
  <c r="G310" i="21" s="1"/>
  <c r="C123" i="21"/>
  <c r="B122" i="21"/>
  <c r="D89" i="21"/>
  <c r="G89" i="21" s="1"/>
  <c r="F89" i="21"/>
  <c r="F248" i="21"/>
  <c r="D248" i="21"/>
  <c r="G248" i="21" s="1"/>
  <c r="I372" i="21"/>
  <c r="H372" i="21"/>
  <c r="D153" i="21"/>
  <c r="G153" i="21" s="1"/>
  <c r="F153" i="21"/>
  <c r="F59" i="21"/>
  <c r="D59" i="21"/>
  <c r="G59" i="21" s="1"/>
  <c r="C220" i="21"/>
  <c r="B219" i="21"/>
  <c r="I120" i="21"/>
  <c r="H120" i="21"/>
  <c r="C375" i="21"/>
  <c r="B374" i="21"/>
  <c r="C312" i="21"/>
  <c r="B311" i="21"/>
  <c r="H152" i="21"/>
  <c r="I152" i="21"/>
  <c r="I58" i="21"/>
  <c r="H58" i="21"/>
  <c r="F184" i="21"/>
  <c r="D184" i="21"/>
  <c r="G184" i="21" s="1"/>
  <c r="D342" i="21"/>
  <c r="G342" i="21" s="1"/>
  <c r="F342" i="21"/>
  <c r="H341" i="21"/>
  <c r="I341" i="21"/>
  <c r="C186" i="21"/>
  <c r="B185" i="21"/>
  <c r="B343" i="21"/>
  <c r="C344" i="21"/>
  <c r="I183" i="21"/>
  <c r="H183" i="21"/>
  <c r="I247" i="21"/>
  <c r="H247" i="21"/>
  <c r="I217" i="21"/>
  <c r="H217" i="21"/>
  <c r="I309" i="21"/>
  <c r="H309" i="21"/>
  <c r="I88" i="20"/>
  <c r="H88" i="20"/>
  <c r="C155" i="20"/>
  <c r="B154" i="20"/>
  <c r="F218" i="20"/>
  <c r="D218" i="20"/>
  <c r="G218" i="20" s="1"/>
  <c r="I58" i="20"/>
  <c r="H58" i="20"/>
  <c r="I217" i="20"/>
  <c r="H217" i="20"/>
  <c r="D153" i="20"/>
  <c r="G153" i="20" s="1"/>
  <c r="F153" i="20"/>
  <c r="I183" i="20"/>
  <c r="H183" i="20"/>
  <c r="C220" i="20"/>
  <c r="B219" i="20"/>
  <c r="F121" i="20"/>
  <c r="D121" i="20"/>
  <c r="G121" i="20" s="1"/>
  <c r="F310" i="20"/>
  <c r="D310" i="20"/>
  <c r="G310" i="20" s="1"/>
  <c r="C250" i="20"/>
  <c r="B249" i="20"/>
  <c r="F373" i="20"/>
  <c r="D373" i="20"/>
  <c r="G373" i="20" s="1"/>
  <c r="F184" i="20"/>
  <c r="D184" i="20"/>
  <c r="G184" i="20" s="1"/>
  <c r="B90" i="20"/>
  <c r="C91" i="20"/>
  <c r="C61" i="20"/>
  <c r="B60" i="20"/>
  <c r="F30" i="20"/>
  <c r="D30" i="20"/>
  <c r="G30" i="20" s="1"/>
  <c r="H341" i="20"/>
  <c r="I341" i="20"/>
  <c r="I29" i="20"/>
  <c r="H29" i="20"/>
  <c r="D342" i="20"/>
  <c r="G342" i="20" s="1"/>
  <c r="F342" i="20"/>
  <c r="I120" i="20"/>
  <c r="H120" i="20"/>
  <c r="I372" i="20"/>
  <c r="H372" i="20"/>
  <c r="B343" i="20"/>
  <c r="C344" i="20"/>
  <c r="I247" i="20"/>
  <c r="H247" i="20"/>
  <c r="C123" i="20"/>
  <c r="B122" i="20"/>
  <c r="C312" i="20"/>
  <c r="B311" i="20"/>
  <c r="F248" i="20"/>
  <c r="D248" i="20"/>
  <c r="G248" i="20" s="1"/>
  <c r="I309" i="20"/>
  <c r="H309" i="20"/>
  <c r="C375" i="20"/>
  <c r="B374" i="20"/>
  <c r="H152" i="20"/>
  <c r="I152" i="20"/>
  <c r="C186" i="20"/>
  <c r="B185" i="20"/>
  <c r="D89" i="20"/>
  <c r="G89" i="20" s="1"/>
  <c r="F89" i="20"/>
  <c r="F59" i="20"/>
  <c r="D59" i="20"/>
  <c r="G59" i="20" s="1"/>
  <c r="C32" i="20"/>
  <c r="B31" i="20"/>
  <c r="D122" i="19"/>
  <c r="G122" i="19" s="1"/>
  <c r="F122" i="19"/>
  <c r="B61" i="19"/>
  <c r="C62" i="19"/>
  <c r="C282" i="19"/>
  <c r="B281" i="19"/>
  <c r="F186" i="19"/>
  <c r="D186" i="19"/>
  <c r="G186" i="19" s="1"/>
  <c r="H59" i="19"/>
  <c r="I59" i="19"/>
  <c r="C314" i="19"/>
  <c r="B313" i="19"/>
  <c r="C376" i="19"/>
  <c r="B375" i="19"/>
  <c r="F342" i="19"/>
  <c r="D342" i="19"/>
  <c r="G342" i="19" s="1"/>
  <c r="F216" i="19"/>
  <c r="D216" i="19"/>
  <c r="G216" i="19" s="1"/>
  <c r="I88" i="19"/>
  <c r="H88" i="19"/>
  <c r="D60" i="19"/>
  <c r="G60" i="19" s="1"/>
  <c r="F60" i="19"/>
  <c r="F280" i="19"/>
  <c r="D280" i="19"/>
  <c r="G280" i="19" s="1"/>
  <c r="C188" i="19"/>
  <c r="B187" i="19"/>
  <c r="H279" i="19"/>
  <c r="I279" i="19"/>
  <c r="F312" i="19"/>
  <c r="D312" i="19"/>
  <c r="G312" i="19" s="1"/>
  <c r="D374" i="19"/>
  <c r="G374" i="19" s="1"/>
  <c r="F374" i="19"/>
  <c r="C344" i="19"/>
  <c r="B343" i="19"/>
  <c r="I311" i="19"/>
  <c r="H311" i="19"/>
  <c r="C218" i="19"/>
  <c r="B217" i="19"/>
  <c r="I152" i="19"/>
  <c r="H152" i="19"/>
  <c r="F89" i="19"/>
  <c r="D89" i="19"/>
  <c r="G89" i="19" s="1"/>
  <c r="H121" i="19"/>
  <c r="I121" i="19"/>
  <c r="D153" i="19"/>
  <c r="G153" i="19" s="1"/>
  <c r="F153" i="19"/>
  <c r="I341" i="19"/>
  <c r="H341" i="19"/>
  <c r="B123" i="19"/>
  <c r="C124" i="19"/>
  <c r="C91" i="19"/>
  <c r="B90" i="19"/>
  <c r="B154" i="19"/>
  <c r="C155" i="19"/>
  <c r="I185" i="19"/>
  <c r="H185" i="19"/>
  <c r="I215" i="19"/>
  <c r="H215" i="19"/>
  <c r="H373" i="19"/>
  <c r="I373" i="19"/>
  <c r="F344" i="18"/>
  <c r="D344" i="18"/>
  <c r="G344" i="18" s="1"/>
  <c r="C156" i="18"/>
  <c r="B155" i="18"/>
  <c r="D249" i="18"/>
  <c r="G249" i="18" s="1"/>
  <c r="F249" i="18"/>
  <c r="C125" i="18"/>
  <c r="B124" i="18"/>
  <c r="H248" i="18"/>
  <c r="I248" i="18"/>
  <c r="F90" i="18"/>
  <c r="D90" i="18"/>
  <c r="G90" i="18" s="1"/>
  <c r="C346" i="18"/>
  <c r="B345" i="18"/>
  <c r="C218" i="18"/>
  <c r="B217" i="18"/>
  <c r="H122" i="18"/>
  <c r="I122" i="18"/>
  <c r="H215" i="18"/>
  <c r="I215" i="18"/>
  <c r="C92" i="18"/>
  <c r="B91" i="18"/>
  <c r="D61" i="18"/>
  <c r="G61" i="18" s="1"/>
  <c r="F61" i="18"/>
  <c r="F373" i="18"/>
  <c r="D373" i="18"/>
  <c r="G373" i="18" s="1"/>
  <c r="D27" i="18"/>
  <c r="G27" i="18" s="1"/>
  <c r="F27" i="18"/>
  <c r="D279" i="18"/>
  <c r="G279" i="18" s="1"/>
  <c r="F279" i="18"/>
  <c r="H278" i="18"/>
  <c r="I278" i="18"/>
  <c r="H26" i="18"/>
  <c r="I26" i="18"/>
  <c r="F311" i="18"/>
  <c r="D311" i="18"/>
  <c r="G311" i="18" s="1"/>
  <c r="F184" i="18"/>
  <c r="D184" i="18"/>
  <c r="G184" i="18" s="1"/>
  <c r="D216" i="18"/>
  <c r="G216" i="18" s="1"/>
  <c r="F216" i="18"/>
  <c r="H343" i="18"/>
  <c r="I343" i="18"/>
  <c r="I183" i="18"/>
  <c r="H183" i="18"/>
  <c r="F154" i="18"/>
  <c r="D154" i="18"/>
  <c r="G154" i="18" s="1"/>
  <c r="B250" i="18"/>
  <c r="C251" i="18"/>
  <c r="F123" i="18"/>
  <c r="D123" i="18"/>
  <c r="G123" i="18" s="1"/>
  <c r="I153" i="18"/>
  <c r="H153" i="18"/>
  <c r="I310" i="18"/>
  <c r="H310" i="18"/>
  <c r="C63" i="18"/>
  <c r="B62" i="18"/>
  <c r="C375" i="18"/>
  <c r="B374" i="18"/>
  <c r="C29" i="18"/>
  <c r="B28" i="18"/>
  <c r="C281" i="18"/>
  <c r="B280" i="18"/>
  <c r="H60" i="18"/>
  <c r="I60" i="18"/>
  <c r="I372" i="18"/>
  <c r="H372" i="18"/>
  <c r="C313" i="18"/>
  <c r="B312" i="18"/>
  <c r="I89" i="18"/>
  <c r="H89" i="18"/>
  <c r="C186" i="18"/>
  <c r="B185" i="18"/>
  <c r="F59" i="17"/>
  <c r="D59" i="17"/>
  <c r="G59" i="17" s="1"/>
  <c r="F215" i="17"/>
  <c r="D215" i="17"/>
  <c r="G215" i="17" s="1"/>
  <c r="C154" i="17"/>
  <c r="B153" i="17"/>
  <c r="H184" i="17"/>
  <c r="I184" i="17"/>
  <c r="C61" i="17"/>
  <c r="B60" i="17"/>
  <c r="C217" i="17"/>
  <c r="B216" i="17"/>
  <c r="C91" i="17"/>
  <c r="B90" i="17"/>
  <c r="F152" i="17"/>
  <c r="D152" i="17"/>
  <c r="G152" i="17" s="1"/>
  <c r="H280" i="17"/>
  <c r="I280" i="17"/>
  <c r="I372" i="17"/>
  <c r="H372" i="17"/>
  <c r="I28" i="17"/>
  <c r="H28" i="17"/>
  <c r="D342" i="17"/>
  <c r="G342" i="17" s="1"/>
  <c r="F342" i="17"/>
  <c r="F373" i="17"/>
  <c r="D373" i="17"/>
  <c r="G373" i="17" s="1"/>
  <c r="B186" i="17"/>
  <c r="C187" i="17"/>
  <c r="H122" i="17"/>
  <c r="I122" i="17"/>
  <c r="C125" i="17"/>
  <c r="B124" i="17"/>
  <c r="H341" i="17"/>
  <c r="I341" i="17"/>
  <c r="B282" i="17"/>
  <c r="C283" i="17"/>
  <c r="F89" i="17"/>
  <c r="D89" i="17"/>
  <c r="G89" i="17" s="1"/>
  <c r="F247" i="17"/>
  <c r="D247" i="17"/>
  <c r="G247" i="17" s="1"/>
  <c r="F29" i="17"/>
  <c r="D29" i="17"/>
  <c r="G29" i="17" s="1"/>
  <c r="I58" i="17"/>
  <c r="H58" i="17"/>
  <c r="C249" i="17"/>
  <c r="B248" i="17"/>
  <c r="C31" i="17"/>
  <c r="B30" i="17"/>
  <c r="C344" i="17"/>
  <c r="B343" i="17"/>
  <c r="I246" i="17"/>
  <c r="H246" i="17"/>
  <c r="C375" i="17"/>
  <c r="B374" i="17"/>
  <c r="D185" i="17"/>
  <c r="G185" i="17" s="1"/>
  <c r="F185" i="17"/>
  <c r="D123" i="17"/>
  <c r="G123" i="17" s="1"/>
  <c r="F123" i="17"/>
  <c r="I214" i="17"/>
  <c r="H214" i="17"/>
  <c r="I88" i="17"/>
  <c r="H88" i="17"/>
  <c r="I151" i="17"/>
  <c r="H151" i="17"/>
  <c r="D281" i="17"/>
  <c r="G281" i="17" s="1"/>
  <c r="F281" i="17"/>
  <c r="H122" i="16"/>
  <c r="I122" i="16"/>
  <c r="I341" i="16"/>
  <c r="H341" i="16"/>
  <c r="F123" i="16"/>
  <c r="D123" i="16"/>
  <c r="G123" i="16" s="1"/>
  <c r="F89" i="16"/>
  <c r="D89" i="16"/>
  <c r="G89" i="16" s="1"/>
  <c r="H183" i="16"/>
  <c r="I183" i="16"/>
  <c r="C313" i="16"/>
  <c r="B312" i="16"/>
  <c r="C375" i="16"/>
  <c r="B374" i="16"/>
  <c r="C63" i="16"/>
  <c r="B62" i="16"/>
  <c r="I151" i="16"/>
  <c r="H151" i="16"/>
  <c r="C217" i="16"/>
  <c r="B216" i="16"/>
  <c r="B124" i="16"/>
  <c r="C125" i="16"/>
  <c r="I372" i="16"/>
  <c r="H372" i="16"/>
  <c r="C91" i="16"/>
  <c r="B90" i="16"/>
  <c r="I279" i="16"/>
  <c r="H279" i="16"/>
  <c r="C154" i="16"/>
  <c r="B153" i="16"/>
  <c r="F280" i="16"/>
  <c r="D280" i="16"/>
  <c r="G280" i="16" s="1"/>
  <c r="F248" i="16"/>
  <c r="D248" i="16"/>
  <c r="G248" i="16" s="1"/>
  <c r="D184" i="16"/>
  <c r="G184" i="16" s="1"/>
  <c r="F184" i="16"/>
  <c r="F342" i="16"/>
  <c r="D342" i="16"/>
  <c r="G342" i="16" s="1"/>
  <c r="F311" i="16"/>
  <c r="D311" i="16"/>
  <c r="G311" i="16" s="1"/>
  <c r="F373" i="16"/>
  <c r="D373" i="16"/>
  <c r="G373" i="16" s="1"/>
  <c r="F61" i="16"/>
  <c r="D61" i="16"/>
  <c r="G61" i="16" s="1"/>
  <c r="F215" i="16"/>
  <c r="D215" i="16"/>
  <c r="G215" i="16" s="1"/>
  <c r="F152" i="16"/>
  <c r="D152" i="16"/>
  <c r="G152" i="16" s="1"/>
  <c r="I214" i="16"/>
  <c r="H214" i="16"/>
  <c r="I247" i="16"/>
  <c r="H247" i="16"/>
  <c r="C282" i="16"/>
  <c r="B281" i="16"/>
  <c r="I310" i="16"/>
  <c r="H310" i="16"/>
  <c r="C250" i="16"/>
  <c r="B249" i="16"/>
  <c r="I60" i="16"/>
  <c r="H60" i="16"/>
  <c r="B185" i="16"/>
  <c r="C186" i="16"/>
  <c r="I88" i="16"/>
  <c r="H88" i="16"/>
  <c r="C344" i="16"/>
  <c r="B343" i="16"/>
  <c r="F248" i="15"/>
  <c r="D248" i="15"/>
  <c r="G248" i="15" s="1"/>
  <c r="C312" i="15"/>
  <c r="B311" i="15"/>
  <c r="F28" i="15"/>
  <c r="D28" i="15"/>
  <c r="G28" i="15" s="1"/>
  <c r="D342" i="15"/>
  <c r="G342" i="15" s="1"/>
  <c r="F342" i="15"/>
  <c r="F122" i="15"/>
  <c r="D122" i="15"/>
  <c r="G122" i="15" s="1"/>
  <c r="F215" i="15"/>
  <c r="D215" i="15"/>
  <c r="G215" i="15" s="1"/>
  <c r="C62" i="15"/>
  <c r="B61" i="15"/>
  <c r="D310" i="15"/>
  <c r="G310" i="15" s="1"/>
  <c r="F310" i="15"/>
  <c r="I59" i="15"/>
  <c r="H59" i="15"/>
  <c r="C344" i="15"/>
  <c r="B343" i="15"/>
  <c r="C217" i="15"/>
  <c r="B216" i="15"/>
  <c r="I27" i="15"/>
  <c r="H27" i="15"/>
  <c r="I121" i="15"/>
  <c r="H121" i="15"/>
  <c r="I214" i="15"/>
  <c r="H214" i="15"/>
  <c r="F90" i="15"/>
  <c r="D90" i="15"/>
  <c r="G90" i="15" s="1"/>
  <c r="D184" i="15"/>
  <c r="G184" i="15" s="1"/>
  <c r="F184" i="15"/>
  <c r="H183" i="15"/>
  <c r="I183" i="15"/>
  <c r="F280" i="15"/>
  <c r="D280" i="15"/>
  <c r="G280" i="15" s="1"/>
  <c r="F373" i="15"/>
  <c r="D373" i="15"/>
  <c r="G373" i="15" s="1"/>
  <c r="D154" i="15"/>
  <c r="G154" i="15" s="1"/>
  <c r="F154" i="15"/>
  <c r="H153" i="15"/>
  <c r="I153" i="15"/>
  <c r="F60" i="15"/>
  <c r="D60" i="15"/>
  <c r="G60" i="15" s="1"/>
  <c r="I341" i="15"/>
  <c r="H341" i="15"/>
  <c r="C250" i="15"/>
  <c r="B249" i="15"/>
  <c r="I247" i="15"/>
  <c r="H247" i="15"/>
  <c r="C30" i="15"/>
  <c r="B29" i="15"/>
  <c r="C124" i="15"/>
  <c r="B123" i="15"/>
  <c r="C92" i="15"/>
  <c r="B91" i="15"/>
  <c r="C186" i="15"/>
  <c r="B185" i="15"/>
  <c r="I89" i="15"/>
  <c r="H89" i="15"/>
  <c r="C282" i="15"/>
  <c r="B281" i="15"/>
  <c r="C375" i="15"/>
  <c r="B374" i="15"/>
  <c r="B155" i="15"/>
  <c r="C156" i="15"/>
  <c r="I279" i="15"/>
  <c r="H279" i="15"/>
  <c r="I372" i="15"/>
  <c r="H372" i="15"/>
  <c r="H309" i="15"/>
  <c r="I309" i="15"/>
  <c r="D311" i="17" l="1"/>
  <c r="G311" i="17" s="1"/>
  <c r="F311" i="17"/>
  <c r="H310" i="17"/>
  <c r="I310" i="17"/>
  <c r="B312" i="17"/>
  <c r="C313" i="17"/>
  <c r="F29" i="21"/>
  <c r="D29" i="21"/>
  <c r="G29" i="21" s="1"/>
  <c r="I280" i="20"/>
  <c r="H280" i="20"/>
  <c r="F281" i="21"/>
  <c r="D281" i="21"/>
  <c r="G281" i="21" s="1"/>
  <c r="B250" i="19"/>
  <c r="C251" i="19"/>
  <c r="C31" i="21"/>
  <c r="B30" i="21"/>
  <c r="I28" i="21"/>
  <c r="H28" i="21"/>
  <c r="I27" i="16"/>
  <c r="H27" i="16"/>
  <c r="B282" i="21"/>
  <c r="C283" i="21"/>
  <c r="D249" i="19"/>
  <c r="G249" i="19" s="1"/>
  <c r="F249" i="19"/>
  <c r="F28" i="19"/>
  <c r="D28" i="19"/>
  <c r="G28" i="19" s="1"/>
  <c r="F281" i="20"/>
  <c r="D281" i="20"/>
  <c r="G281" i="20" s="1"/>
  <c r="C30" i="16"/>
  <c r="B29" i="16"/>
  <c r="I27" i="19"/>
  <c r="H27" i="19"/>
  <c r="I280" i="21"/>
  <c r="H280" i="21"/>
  <c r="H248" i="19"/>
  <c r="I248" i="19"/>
  <c r="C30" i="19"/>
  <c r="B29" i="19"/>
  <c r="B282" i="20"/>
  <c r="C283" i="20"/>
  <c r="F28" i="16"/>
  <c r="D28" i="16"/>
  <c r="G28" i="16" s="1"/>
  <c r="D91" i="22"/>
  <c r="G91" i="22" s="1"/>
  <c r="F91" i="22"/>
  <c r="D123" i="22"/>
  <c r="G123" i="22" s="1"/>
  <c r="F123" i="22"/>
  <c r="H280" i="22"/>
  <c r="I280" i="22"/>
  <c r="H152" i="22"/>
  <c r="I152" i="22"/>
  <c r="H215" i="22"/>
  <c r="I215" i="22"/>
  <c r="I247" i="22"/>
  <c r="H247" i="22"/>
  <c r="C125" i="22"/>
  <c r="B124" i="22"/>
  <c r="F344" i="22"/>
  <c r="D344" i="22"/>
  <c r="G344" i="22" s="1"/>
  <c r="D61" i="22"/>
  <c r="G61" i="22" s="1"/>
  <c r="F61" i="22"/>
  <c r="F374" i="22"/>
  <c r="D374" i="22"/>
  <c r="G374" i="22" s="1"/>
  <c r="D153" i="22"/>
  <c r="G153" i="22" s="1"/>
  <c r="F153" i="22"/>
  <c r="D30" i="22"/>
  <c r="G30" i="22" s="1"/>
  <c r="F30" i="22"/>
  <c r="D311" i="22"/>
  <c r="G311" i="22" s="1"/>
  <c r="F311" i="22"/>
  <c r="H29" i="22"/>
  <c r="I29" i="22"/>
  <c r="D216" i="22"/>
  <c r="G216" i="22" s="1"/>
  <c r="F216" i="22"/>
  <c r="H343" i="22"/>
  <c r="I343" i="22"/>
  <c r="I373" i="22"/>
  <c r="H373" i="22"/>
  <c r="C250" i="22"/>
  <c r="B249" i="22"/>
  <c r="H310" i="22"/>
  <c r="I310" i="22"/>
  <c r="D281" i="22"/>
  <c r="G281" i="22" s="1"/>
  <c r="F281" i="22"/>
  <c r="F185" i="22"/>
  <c r="D185" i="22"/>
  <c r="G185" i="22" s="1"/>
  <c r="H60" i="22"/>
  <c r="I60" i="22"/>
  <c r="H90" i="22"/>
  <c r="I90" i="22"/>
  <c r="H122" i="22"/>
  <c r="I122" i="22"/>
  <c r="C93" i="22"/>
  <c r="B92" i="22"/>
  <c r="C283" i="22"/>
  <c r="B282" i="22"/>
  <c r="C187" i="22"/>
  <c r="B186" i="22"/>
  <c r="B345" i="22"/>
  <c r="C346" i="22"/>
  <c r="C63" i="22"/>
  <c r="B62" i="22"/>
  <c r="C376" i="22"/>
  <c r="B375" i="22"/>
  <c r="C155" i="22"/>
  <c r="B154" i="22"/>
  <c r="B31" i="22"/>
  <c r="C32" i="22"/>
  <c r="I184" i="22"/>
  <c r="H184" i="22"/>
  <c r="C313" i="22"/>
  <c r="B312" i="22"/>
  <c r="C218" i="22"/>
  <c r="B217" i="22"/>
  <c r="F248" i="22"/>
  <c r="D248" i="22"/>
  <c r="G248" i="22" s="1"/>
  <c r="C345" i="21"/>
  <c r="B344" i="21"/>
  <c r="F185" i="21"/>
  <c r="D185" i="21"/>
  <c r="G185" i="21" s="1"/>
  <c r="D374" i="21"/>
  <c r="G374" i="21" s="1"/>
  <c r="F374" i="21"/>
  <c r="D219" i="21"/>
  <c r="G219" i="21" s="1"/>
  <c r="F219" i="21"/>
  <c r="I248" i="21"/>
  <c r="H248" i="21"/>
  <c r="F122" i="21"/>
  <c r="D122" i="21"/>
  <c r="G122" i="21" s="1"/>
  <c r="I310" i="21"/>
  <c r="H310" i="21"/>
  <c r="H218" i="21"/>
  <c r="I218" i="21"/>
  <c r="F154" i="21"/>
  <c r="D154" i="21"/>
  <c r="G154" i="21" s="1"/>
  <c r="C92" i="21"/>
  <c r="B91" i="21"/>
  <c r="F343" i="21"/>
  <c r="D343" i="21"/>
  <c r="G343" i="21" s="1"/>
  <c r="C187" i="21"/>
  <c r="B186" i="21"/>
  <c r="B375" i="21"/>
  <c r="C376" i="21"/>
  <c r="B220" i="21"/>
  <c r="C221" i="21"/>
  <c r="I153" i="21"/>
  <c r="H153" i="21"/>
  <c r="C124" i="21"/>
  <c r="B123" i="21"/>
  <c r="C156" i="21"/>
  <c r="B155" i="21"/>
  <c r="D90" i="21"/>
  <c r="G90" i="21" s="1"/>
  <c r="F90" i="21"/>
  <c r="H184" i="21"/>
  <c r="I184" i="21"/>
  <c r="F311" i="21"/>
  <c r="D311" i="21"/>
  <c r="G311" i="21" s="1"/>
  <c r="I59" i="21"/>
  <c r="H59" i="21"/>
  <c r="H373" i="21"/>
  <c r="I373" i="21"/>
  <c r="F60" i="21"/>
  <c r="D60" i="21"/>
  <c r="G60" i="21" s="1"/>
  <c r="F249" i="21"/>
  <c r="D249" i="21"/>
  <c r="G249" i="21" s="1"/>
  <c r="I121" i="21"/>
  <c r="H121" i="21"/>
  <c r="I342" i="21"/>
  <c r="H342" i="21"/>
  <c r="C313" i="21"/>
  <c r="B312" i="21"/>
  <c r="H89" i="21"/>
  <c r="I89" i="21"/>
  <c r="C62" i="21"/>
  <c r="B61" i="21"/>
  <c r="C251" i="21"/>
  <c r="B250" i="21"/>
  <c r="F185" i="20"/>
  <c r="D185" i="20"/>
  <c r="G185" i="20" s="1"/>
  <c r="D374" i="20"/>
  <c r="G374" i="20" s="1"/>
  <c r="F374" i="20"/>
  <c r="F31" i="20"/>
  <c r="D31" i="20"/>
  <c r="G31" i="20" s="1"/>
  <c r="F311" i="20"/>
  <c r="D311" i="20"/>
  <c r="G311" i="20" s="1"/>
  <c r="F60" i="20"/>
  <c r="D60" i="20"/>
  <c r="G60" i="20" s="1"/>
  <c r="H184" i="20"/>
  <c r="I184" i="20"/>
  <c r="H373" i="20"/>
  <c r="I373" i="20"/>
  <c r="I310" i="20"/>
  <c r="H310" i="20"/>
  <c r="D219" i="20"/>
  <c r="G219" i="20" s="1"/>
  <c r="F219" i="20"/>
  <c r="F154" i="20"/>
  <c r="D154" i="20"/>
  <c r="G154" i="20" s="1"/>
  <c r="C33" i="20"/>
  <c r="B32" i="20"/>
  <c r="H89" i="20"/>
  <c r="I89" i="20"/>
  <c r="C313" i="20"/>
  <c r="B312" i="20"/>
  <c r="C62" i="20"/>
  <c r="B61" i="20"/>
  <c r="B220" i="20"/>
  <c r="C221" i="20"/>
  <c r="I153" i="20"/>
  <c r="H153" i="20"/>
  <c r="C156" i="20"/>
  <c r="B155" i="20"/>
  <c r="I59" i="20"/>
  <c r="H59" i="20"/>
  <c r="I248" i="20"/>
  <c r="H248" i="20"/>
  <c r="F122" i="20"/>
  <c r="D122" i="20"/>
  <c r="G122" i="20" s="1"/>
  <c r="C345" i="20"/>
  <c r="B344" i="20"/>
  <c r="I30" i="20"/>
  <c r="H30" i="20"/>
  <c r="C92" i="20"/>
  <c r="B91" i="20"/>
  <c r="F249" i="20"/>
  <c r="D249" i="20"/>
  <c r="G249" i="20" s="1"/>
  <c r="I121" i="20"/>
  <c r="H121" i="20"/>
  <c r="H218" i="20"/>
  <c r="I218" i="20"/>
  <c r="C187" i="20"/>
  <c r="B186" i="20"/>
  <c r="B375" i="20"/>
  <c r="C376" i="20"/>
  <c r="C124" i="20"/>
  <c r="B123" i="20"/>
  <c r="F343" i="20"/>
  <c r="D343" i="20"/>
  <c r="G343" i="20" s="1"/>
  <c r="I342" i="20"/>
  <c r="H342" i="20"/>
  <c r="D90" i="20"/>
  <c r="G90" i="20" s="1"/>
  <c r="F90" i="20"/>
  <c r="C251" i="20"/>
  <c r="B250" i="20"/>
  <c r="B155" i="19"/>
  <c r="C156" i="19"/>
  <c r="C125" i="19"/>
  <c r="B124" i="19"/>
  <c r="D187" i="19"/>
  <c r="G187" i="19" s="1"/>
  <c r="F187" i="19"/>
  <c r="H280" i="19"/>
  <c r="I280" i="19"/>
  <c r="F375" i="19"/>
  <c r="D375" i="19"/>
  <c r="G375" i="19" s="1"/>
  <c r="I186" i="19"/>
  <c r="H186" i="19"/>
  <c r="C63" i="19"/>
  <c r="B62" i="19"/>
  <c r="F154" i="19"/>
  <c r="D154" i="19"/>
  <c r="G154" i="19" s="1"/>
  <c r="F123" i="19"/>
  <c r="D123" i="19"/>
  <c r="G123" i="19" s="1"/>
  <c r="I374" i="19"/>
  <c r="H374" i="19"/>
  <c r="C189" i="19"/>
  <c r="B188" i="19"/>
  <c r="C377" i="19"/>
  <c r="B376" i="19"/>
  <c r="F61" i="19"/>
  <c r="D61" i="19"/>
  <c r="G61" i="19" s="1"/>
  <c r="D90" i="19"/>
  <c r="G90" i="19" s="1"/>
  <c r="F90" i="19"/>
  <c r="I89" i="19"/>
  <c r="H89" i="19"/>
  <c r="D217" i="19"/>
  <c r="G217" i="19" s="1"/>
  <c r="F217" i="19"/>
  <c r="F343" i="19"/>
  <c r="D343" i="19"/>
  <c r="G343" i="19" s="1"/>
  <c r="I312" i="19"/>
  <c r="H312" i="19"/>
  <c r="H216" i="19"/>
  <c r="I216" i="19"/>
  <c r="H342" i="19"/>
  <c r="I342" i="19"/>
  <c r="F313" i="19"/>
  <c r="D313" i="19"/>
  <c r="G313" i="19" s="1"/>
  <c r="D281" i="19"/>
  <c r="G281" i="19" s="1"/>
  <c r="F281" i="19"/>
  <c r="B91" i="19"/>
  <c r="C92" i="19"/>
  <c r="I153" i="19"/>
  <c r="H153" i="19"/>
  <c r="B218" i="19"/>
  <c r="C219" i="19"/>
  <c r="B344" i="19"/>
  <c r="C345" i="19"/>
  <c r="I60" i="19"/>
  <c r="H60" i="19"/>
  <c r="C315" i="19"/>
  <c r="B314" i="19"/>
  <c r="C283" i="19"/>
  <c r="B282" i="19"/>
  <c r="I122" i="19"/>
  <c r="H122" i="19"/>
  <c r="F312" i="18"/>
  <c r="D312" i="18"/>
  <c r="G312" i="18" s="1"/>
  <c r="F28" i="18"/>
  <c r="D28" i="18"/>
  <c r="G28" i="18" s="1"/>
  <c r="F62" i="18"/>
  <c r="D62" i="18"/>
  <c r="G62" i="18" s="1"/>
  <c r="C252" i="18"/>
  <c r="B251" i="18"/>
  <c r="I90" i="18"/>
  <c r="H90" i="18"/>
  <c r="F155" i="18"/>
  <c r="D155" i="18"/>
  <c r="G155" i="18" s="1"/>
  <c r="C64" i="18"/>
  <c r="B63" i="18"/>
  <c r="I216" i="18"/>
  <c r="H216" i="18"/>
  <c r="I61" i="18"/>
  <c r="H61" i="18"/>
  <c r="C126" i="18"/>
  <c r="B125" i="18"/>
  <c r="F280" i="18"/>
  <c r="D280" i="18"/>
  <c r="G280" i="18" s="1"/>
  <c r="F374" i="18"/>
  <c r="D374" i="18"/>
  <c r="G374" i="18" s="1"/>
  <c r="H123" i="18"/>
  <c r="I123" i="18"/>
  <c r="I154" i="18"/>
  <c r="H154" i="18"/>
  <c r="I184" i="18"/>
  <c r="H184" i="18"/>
  <c r="I373" i="18"/>
  <c r="H373" i="18"/>
  <c r="F91" i="18"/>
  <c r="D91" i="18"/>
  <c r="G91" i="18" s="1"/>
  <c r="D345" i="18"/>
  <c r="G345" i="18" s="1"/>
  <c r="F345" i="18"/>
  <c r="I344" i="18"/>
  <c r="H344" i="18"/>
  <c r="F185" i="18"/>
  <c r="D185" i="18"/>
  <c r="G185" i="18" s="1"/>
  <c r="I311" i="18"/>
  <c r="H311" i="18"/>
  <c r="F217" i="18"/>
  <c r="D217" i="18"/>
  <c r="G217" i="18" s="1"/>
  <c r="D124" i="18"/>
  <c r="G124" i="18" s="1"/>
  <c r="F124" i="18"/>
  <c r="C187" i="18"/>
  <c r="B186" i="18"/>
  <c r="C314" i="18"/>
  <c r="B313" i="18"/>
  <c r="C30" i="18"/>
  <c r="B29" i="18"/>
  <c r="F250" i="18"/>
  <c r="D250" i="18"/>
  <c r="G250" i="18" s="1"/>
  <c r="I27" i="18"/>
  <c r="H27" i="18"/>
  <c r="C219" i="18"/>
  <c r="B218" i="18"/>
  <c r="C157" i="18"/>
  <c r="B156" i="18"/>
  <c r="C282" i="18"/>
  <c r="B281" i="18"/>
  <c r="C376" i="18"/>
  <c r="B375" i="18"/>
  <c r="I279" i="18"/>
  <c r="H279" i="18"/>
  <c r="C93" i="18"/>
  <c r="B92" i="18"/>
  <c r="C347" i="18"/>
  <c r="B346" i="18"/>
  <c r="I249" i="18"/>
  <c r="H249" i="18"/>
  <c r="D374" i="17"/>
  <c r="G374" i="17" s="1"/>
  <c r="F374" i="17"/>
  <c r="F343" i="17"/>
  <c r="D343" i="17"/>
  <c r="G343" i="17" s="1"/>
  <c r="D248" i="17"/>
  <c r="G248" i="17" s="1"/>
  <c r="F248" i="17"/>
  <c r="C284" i="17"/>
  <c r="B283" i="17"/>
  <c r="F124" i="17"/>
  <c r="D124" i="17"/>
  <c r="G124" i="17" s="1"/>
  <c r="C188" i="17"/>
  <c r="B187" i="17"/>
  <c r="D90" i="17"/>
  <c r="G90" i="17" s="1"/>
  <c r="F90" i="17"/>
  <c r="I215" i="17"/>
  <c r="H215" i="17"/>
  <c r="I281" i="17"/>
  <c r="H281" i="17"/>
  <c r="C376" i="17"/>
  <c r="B375" i="17"/>
  <c r="B249" i="17"/>
  <c r="C250" i="17"/>
  <c r="I342" i="17"/>
  <c r="H342" i="17"/>
  <c r="C62" i="17"/>
  <c r="B61" i="17"/>
  <c r="D30" i="17"/>
  <c r="G30" i="17" s="1"/>
  <c r="F30" i="17"/>
  <c r="H29" i="17"/>
  <c r="I29" i="17"/>
  <c r="H89" i="17"/>
  <c r="I89" i="17"/>
  <c r="H373" i="17"/>
  <c r="I373" i="17"/>
  <c r="H152" i="17"/>
  <c r="I152" i="17"/>
  <c r="F216" i="17"/>
  <c r="D216" i="17"/>
  <c r="G216" i="17" s="1"/>
  <c r="D153" i="17"/>
  <c r="G153" i="17" s="1"/>
  <c r="F153" i="17"/>
  <c r="H59" i="17"/>
  <c r="I59" i="17"/>
  <c r="H247" i="17"/>
  <c r="I247" i="17"/>
  <c r="D60" i="17"/>
  <c r="G60" i="17" s="1"/>
  <c r="F60" i="17"/>
  <c r="I123" i="17"/>
  <c r="H123" i="17"/>
  <c r="C345" i="17"/>
  <c r="B344" i="17"/>
  <c r="F282" i="17"/>
  <c r="D282" i="17"/>
  <c r="G282" i="17" s="1"/>
  <c r="C126" i="17"/>
  <c r="B125" i="17"/>
  <c r="F186" i="17"/>
  <c r="D186" i="17"/>
  <c r="G186" i="17" s="1"/>
  <c r="C92" i="17"/>
  <c r="B91" i="17"/>
  <c r="I185" i="17"/>
  <c r="H185" i="17"/>
  <c r="C32" i="17"/>
  <c r="B31" i="17"/>
  <c r="C218" i="17"/>
  <c r="B217" i="17"/>
  <c r="C155" i="17"/>
  <c r="B154" i="17"/>
  <c r="H152" i="16"/>
  <c r="I152" i="16"/>
  <c r="H342" i="16"/>
  <c r="I342" i="16"/>
  <c r="D216" i="16"/>
  <c r="G216" i="16" s="1"/>
  <c r="F216" i="16"/>
  <c r="F62" i="16"/>
  <c r="D62" i="16"/>
  <c r="G62" i="16" s="1"/>
  <c r="D312" i="16"/>
  <c r="G312" i="16" s="1"/>
  <c r="F312" i="16"/>
  <c r="C345" i="16"/>
  <c r="B344" i="16"/>
  <c r="C187" i="16"/>
  <c r="B186" i="16"/>
  <c r="D281" i="16"/>
  <c r="G281" i="16" s="1"/>
  <c r="F281" i="16"/>
  <c r="I215" i="16"/>
  <c r="H215" i="16"/>
  <c r="H311" i="16"/>
  <c r="I311" i="16"/>
  <c r="I248" i="16"/>
  <c r="H248" i="16"/>
  <c r="D153" i="16"/>
  <c r="G153" i="16" s="1"/>
  <c r="F153" i="16"/>
  <c r="F90" i="16"/>
  <c r="D90" i="16"/>
  <c r="G90" i="16" s="1"/>
  <c r="B125" i="16"/>
  <c r="C126" i="16"/>
  <c r="D374" i="16"/>
  <c r="G374" i="16" s="1"/>
  <c r="F374" i="16"/>
  <c r="I123" i="16"/>
  <c r="H123" i="16"/>
  <c r="F343" i="16"/>
  <c r="D343" i="16"/>
  <c r="G343" i="16" s="1"/>
  <c r="H373" i="16"/>
  <c r="I373" i="16"/>
  <c r="H280" i="16"/>
  <c r="I280" i="16"/>
  <c r="I89" i="16"/>
  <c r="H89" i="16"/>
  <c r="I184" i="16"/>
  <c r="H184" i="16"/>
  <c r="B217" i="16"/>
  <c r="C218" i="16"/>
  <c r="C64" i="16"/>
  <c r="B63" i="16"/>
  <c r="C314" i="16"/>
  <c r="B313" i="16"/>
  <c r="D249" i="16"/>
  <c r="G249" i="16" s="1"/>
  <c r="F249" i="16"/>
  <c r="I61" i="16"/>
  <c r="H61" i="16"/>
  <c r="F185" i="16"/>
  <c r="D185" i="16"/>
  <c r="G185" i="16" s="1"/>
  <c r="B250" i="16"/>
  <c r="C251" i="16"/>
  <c r="B282" i="16"/>
  <c r="C283" i="16"/>
  <c r="C155" i="16"/>
  <c r="B154" i="16"/>
  <c r="C92" i="16"/>
  <c r="B91" i="16"/>
  <c r="D124" i="16"/>
  <c r="G124" i="16" s="1"/>
  <c r="F124" i="16"/>
  <c r="C376" i="16"/>
  <c r="B375" i="16"/>
  <c r="D29" i="15"/>
  <c r="G29" i="15" s="1"/>
  <c r="F29" i="15"/>
  <c r="D249" i="15"/>
  <c r="G249" i="15" s="1"/>
  <c r="F249" i="15"/>
  <c r="H280" i="15"/>
  <c r="I280" i="15"/>
  <c r="F343" i="15"/>
  <c r="D343" i="15"/>
  <c r="G343" i="15" s="1"/>
  <c r="C376" i="15"/>
  <c r="B375" i="15"/>
  <c r="I154" i="15"/>
  <c r="H154" i="15"/>
  <c r="I184" i="15"/>
  <c r="H184" i="15"/>
  <c r="C345" i="15"/>
  <c r="B344" i="15"/>
  <c r="I342" i="15"/>
  <c r="H342" i="15"/>
  <c r="D281" i="15"/>
  <c r="G281" i="15" s="1"/>
  <c r="F281" i="15"/>
  <c r="D123" i="15"/>
  <c r="G123" i="15" s="1"/>
  <c r="F123" i="15"/>
  <c r="H373" i="15"/>
  <c r="I373" i="15"/>
  <c r="H90" i="15"/>
  <c r="I90" i="15"/>
  <c r="D216" i="15"/>
  <c r="G216" i="15" s="1"/>
  <c r="F216" i="15"/>
  <c r="D61" i="15"/>
  <c r="G61" i="15" s="1"/>
  <c r="F61" i="15"/>
  <c r="H122" i="15"/>
  <c r="I122" i="15"/>
  <c r="H28" i="15"/>
  <c r="I28" i="15"/>
  <c r="H248" i="15"/>
  <c r="I248" i="15"/>
  <c r="D374" i="15"/>
  <c r="G374" i="15" s="1"/>
  <c r="F374" i="15"/>
  <c r="D91" i="15"/>
  <c r="G91" i="15" s="1"/>
  <c r="F91" i="15"/>
  <c r="H60" i="15"/>
  <c r="I60" i="15"/>
  <c r="H215" i="15"/>
  <c r="I215" i="15"/>
  <c r="F311" i="15"/>
  <c r="D311" i="15"/>
  <c r="G311" i="15" s="1"/>
  <c r="C93" i="15"/>
  <c r="B92" i="15"/>
  <c r="C31" i="15"/>
  <c r="B30" i="15"/>
  <c r="C251" i="15"/>
  <c r="B250" i="15"/>
  <c r="I310" i="15"/>
  <c r="H310" i="15"/>
  <c r="C313" i="15"/>
  <c r="B312" i="15"/>
  <c r="C157" i="15"/>
  <c r="B156" i="15"/>
  <c r="F185" i="15"/>
  <c r="D185" i="15"/>
  <c r="G185" i="15" s="1"/>
  <c r="F155" i="15"/>
  <c r="D155" i="15"/>
  <c r="G155" i="15" s="1"/>
  <c r="C283" i="15"/>
  <c r="B282" i="15"/>
  <c r="C187" i="15"/>
  <c r="B186" i="15"/>
  <c r="C125" i="15"/>
  <c r="B124" i="15"/>
  <c r="C218" i="15"/>
  <c r="B217" i="15"/>
  <c r="C63" i="15"/>
  <c r="B62" i="15"/>
  <c r="C314" i="17" l="1"/>
  <c r="B313" i="17"/>
  <c r="F312" i="17"/>
  <c r="D312" i="17"/>
  <c r="G312" i="17" s="1"/>
  <c r="I311" i="17"/>
  <c r="H311" i="17"/>
  <c r="I28" i="16"/>
  <c r="H28" i="16"/>
  <c r="F29" i="19"/>
  <c r="D29" i="19"/>
  <c r="G29" i="19" s="1"/>
  <c r="F29" i="16"/>
  <c r="D29" i="16"/>
  <c r="G29" i="16" s="1"/>
  <c r="I28" i="19"/>
  <c r="H28" i="19"/>
  <c r="C284" i="21"/>
  <c r="B283" i="21"/>
  <c r="C252" i="19"/>
  <c r="B251" i="19"/>
  <c r="C31" i="19"/>
  <c r="B30" i="19"/>
  <c r="C31" i="16"/>
  <c r="B30" i="16"/>
  <c r="D282" i="21"/>
  <c r="G282" i="21" s="1"/>
  <c r="F282" i="21"/>
  <c r="F250" i="19"/>
  <c r="D250" i="19"/>
  <c r="G250" i="19" s="1"/>
  <c r="C284" i="20"/>
  <c r="B283" i="20"/>
  <c r="I281" i="20"/>
  <c r="H281" i="20"/>
  <c r="F30" i="21"/>
  <c r="D30" i="21"/>
  <c r="G30" i="21" s="1"/>
  <c r="I281" i="21"/>
  <c r="H281" i="21"/>
  <c r="I29" i="21"/>
  <c r="H29" i="21"/>
  <c r="D282" i="20"/>
  <c r="G282" i="20" s="1"/>
  <c r="F282" i="20"/>
  <c r="I249" i="19"/>
  <c r="H249" i="19"/>
  <c r="C32" i="21"/>
  <c r="B31" i="21"/>
  <c r="I248" i="22"/>
  <c r="H248" i="22"/>
  <c r="C33" i="22"/>
  <c r="B32" i="22"/>
  <c r="F282" i="22"/>
  <c r="D282" i="22"/>
  <c r="G282" i="22" s="1"/>
  <c r="I344" i="22"/>
  <c r="H344" i="22"/>
  <c r="C314" i="22"/>
  <c r="B313" i="22"/>
  <c r="C377" i="22"/>
  <c r="B376" i="22"/>
  <c r="I281" i="22"/>
  <c r="H281" i="22"/>
  <c r="C251" i="22"/>
  <c r="B250" i="22"/>
  <c r="I123" i="22"/>
  <c r="H123" i="22"/>
  <c r="F217" i="22"/>
  <c r="D217" i="22"/>
  <c r="G217" i="22" s="1"/>
  <c r="F154" i="22"/>
  <c r="D154" i="22"/>
  <c r="G154" i="22" s="1"/>
  <c r="F62" i="22"/>
  <c r="D62" i="22"/>
  <c r="G62" i="22" s="1"/>
  <c r="F186" i="22"/>
  <c r="D186" i="22"/>
  <c r="G186" i="22" s="1"/>
  <c r="F92" i="22"/>
  <c r="D92" i="22"/>
  <c r="G92" i="22" s="1"/>
  <c r="H185" i="22"/>
  <c r="I185" i="22"/>
  <c r="F124" i="22"/>
  <c r="D124" i="22"/>
  <c r="G124" i="22" s="1"/>
  <c r="F312" i="22"/>
  <c r="D312" i="22"/>
  <c r="G312" i="22" s="1"/>
  <c r="F375" i="22"/>
  <c r="D375" i="22"/>
  <c r="G375" i="22" s="1"/>
  <c r="C347" i="22"/>
  <c r="B346" i="22"/>
  <c r="D249" i="22"/>
  <c r="G249" i="22" s="1"/>
  <c r="F249" i="22"/>
  <c r="I374" i="22"/>
  <c r="H374" i="22"/>
  <c r="F31" i="22"/>
  <c r="D31" i="22"/>
  <c r="G31" i="22" s="1"/>
  <c r="D345" i="22"/>
  <c r="G345" i="22" s="1"/>
  <c r="F345" i="22"/>
  <c r="C284" i="22"/>
  <c r="B283" i="22"/>
  <c r="I30" i="22"/>
  <c r="H30" i="22"/>
  <c r="C219" i="22"/>
  <c r="B218" i="22"/>
  <c r="C156" i="22"/>
  <c r="B155" i="22"/>
  <c r="C64" i="22"/>
  <c r="B63" i="22"/>
  <c r="B187" i="22"/>
  <c r="C188" i="22"/>
  <c r="C94" i="22"/>
  <c r="B93" i="22"/>
  <c r="I216" i="22"/>
  <c r="H216" i="22"/>
  <c r="I311" i="22"/>
  <c r="H311" i="22"/>
  <c r="I153" i="22"/>
  <c r="H153" i="22"/>
  <c r="I61" i="22"/>
  <c r="H61" i="22"/>
  <c r="C126" i="22"/>
  <c r="B125" i="22"/>
  <c r="I91" i="22"/>
  <c r="H91" i="22"/>
  <c r="F250" i="21"/>
  <c r="D250" i="21"/>
  <c r="G250" i="21" s="1"/>
  <c r="H311" i="21"/>
  <c r="I311" i="21"/>
  <c r="F123" i="21"/>
  <c r="D123" i="21"/>
  <c r="G123" i="21" s="1"/>
  <c r="F186" i="21"/>
  <c r="D186" i="21"/>
  <c r="G186" i="21" s="1"/>
  <c r="F91" i="21"/>
  <c r="D91" i="21"/>
  <c r="G91" i="21" s="1"/>
  <c r="B251" i="21"/>
  <c r="C252" i="21"/>
  <c r="I90" i="21"/>
  <c r="H90" i="21"/>
  <c r="D220" i="21"/>
  <c r="G220" i="21" s="1"/>
  <c r="F220" i="21"/>
  <c r="C188" i="21"/>
  <c r="B187" i="21"/>
  <c r="C93" i="21"/>
  <c r="B92" i="21"/>
  <c r="F61" i="21"/>
  <c r="D61" i="21"/>
  <c r="G61" i="21" s="1"/>
  <c r="F312" i="21"/>
  <c r="D312" i="21"/>
  <c r="G312" i="21" s="1"/>
  <c r="H249" i="21"/>
  <c r="I249" i="21"/>
  <c r="D155" i="21"/>
  <c r="G155" i="21" s="1"/>
  <c r="F155" i="21"/>
  <c r="C377" i="21"/>
  <c r="B376" i="21"/>
  <c r="H343" i="21"/>
  <c r="I343" i="21"/>
  <c r="H154" i="21"/>
  <c r="I154" i="21"/>
  <c r="F344" i="21"/>
  <c r="D344" i="21"/>
  <c r="G344" i="21" s="1"/>
  <c r="H60" i="21"/>
  <c r="I60" i="21"/>
  <c r="C222" i="21"/>
  <c r="B221" i="21"/>
  <c r="I122" i="21"/>
  <c r="H122" i="21"/>
  <c r="I185" i="21"/>
  <c r="H185" i="21"/>
  <c r="C125" i="21"/>
  <c r="B124" i="21"/>
  <c r="I219" i="21"/>
  <c r="H219" i="21"/>
  <c r="B62" i="21"/>
  <c r="C63" i="21"/>
  <c r="C314" i="21"/>
  <c r="B313" i="21"/>
  <c r="B156" i="21"/>
  <c r="C157" i="21"/>
  <c r="F375" i="21"/>
  <c r="D375" i="21"/>
  <c r="G375" i="21" s="1"/>
  <c r="I374" i="21"/>
  <c r="H374" i="21"/>
  <c r="C346" i="21"/>
  <c r="B345" i="21"/>
  <c r="F250" i="20"/>
  <c r="D250" i="20"/>
  <c r="G250" i="20" s="1"/>
  <c r="H249" i="20"/>
  <c r="I249" i="20"/>
  <c r="F344" i="20"/>
  <c r="D344" i="20"/>
  <c r="G344" i="20" s="1"/>
  <c r="D155" i="20"/>
  <c r="G155" i="20" s="1"/>
  <c r="F155" i="20"/>
  <c r="C222" i="20"/>
  <c r="B221" i="20"/>
  <c r="H311" i="20"/>
  <c r="I311" i="20"/>
  <c r="B251" i="20"/>
  <c r="C252" i="20"/>
  <c r="C346" i="20"/>
  <c r="B345" i="20"/>
  <c r="D220" i="20"/>
  <c r="G220" i="20" s="1"/>
  <c r="F220" i="20"/>
  <c r="I374" i="20"/>
  <c r="H374" i="20"/>
  <c r="F123" i="20"/>
  <c r="D123" i="20"/>
  <c r="G123" i="20" s="1"/>
  <c r="F186" i="20"/>
  <c r="D186" i="20"/>
  <c r="G186" i="20" s="1"/>
  <c r="F91" i="20"/>
  <c r="D91" i="20"/>
  <c r="G91" i="20" s="1"/>
  <c r="I122" i="20"/>
  <c r="H122" i="20"/>
  <c r="F61" i="20"/>
  <c r="D61" i="20"/>
  <c r="G61" i="20" s="1"/>
  <c r="F312" i="20"/>
  <c r="D312" i="20"/>
  <c r="G312" i="20" s="1"/>
  <c r="D32" i="20"/>
  <c r="G32" i="20" s="1"/>
  <c r="F32" i="20"/>
  <c r="H60" i="20"/>
  <c r="I60" i="20"/>
  <c r="H31" i="20"/>
  <c r="I31" i="20"/>
  <c r="I185" i="20"/>
  <c r="H185" i="20"/>
  <c r="H343" i="20"/>
  <c r="I343" i="20"/>
  <c r="C377" i="20"/>
  <c r="B376" i="20"/>
  <c r="H154" i="20"/>
  <c r="I154" i="20"/>
  <c r="F375" i="20"/>
  <c r="D375" i="20"/>
  <c r="G375" i="20" s="1"/>
  <c r="B156" i="20"/>
  <c r="C157" i="20"/>
  <c r="I90" i="20"/>
  <c r="H90" i="20"/>
  <c r="C125" i="20"/>
  <c r="B124" i="20"/>
  <c r="C188" i="20"/>
  <c r="B187" i="20"/>
  <c r="C93" i="20"/>
  <c r="B92" i="20"/>
  <c r="B62" i="20"/>
  <c r="C63" i="20"/>
  <c r="C314" i="20"/>
  <c r="B313" i="20"/>
  <c r="B33" i="20"/>
  <c r="C34" i="20"/>
  <c r="I219" i="20"/>
  <c r="H219" i="20"/>
  <c r="C220" i="19"/>
  <c r="B219" i="19"/>
  <c r="C93" i="19"/>
  <c r="B92" i="19"/>
  <c r="F314" i="19"/>
  <c r="D314" i="19"/>
  <c r="G314" i="19" s="1"/>
  <c r="B345" i="19"/>
  <c r="C346" i="19"/>
  <c r="F188" i="19"/>
  <c r="D188" i="19"/>
  <c r="G188" i="19" s="1"/>
  <c r="I123" i="19"/>
  <c r="H123" i="19"/>
  <c r="I375" i="19"/>
  <c r="H375" i="19"/>
  <c r="C157" i="19"/>
  <c r="B156" i="19"/>
  <c r="C316" i="19"/>
  <c r="B315" i="19"/>
  <c r="D344" i="19"/>
  <c r="G344" i="19" s="1"/>
  <c r="F344" i="19"/>
  <c r="I281" i="19"/>
  <c r="H281" i="19"/>
  <c r="I217" i="19"/>
  <c r="H217" i="19"/>
  <c r="I90" i="19"/>
  <c r="H90" i="19"/>
  <c r="C190" i="19"/>
  <c r="B189" i="19"/>
  <c r="H187" i="19"/>
  <c r="I187" i="19"/>
  <c r="D155" i="19"/>
  <c r="G155" i="19" s="1"/>
  <c r="F155" i="19"/>
  <c r="F282" i="19"/>
  <c r="D282" i="19"/>
  <c r="G282" i="19" s="1"/>
  <c r="H313" i="19"/>
  <c r="I313" i="19"/>
  <c r="H343" i="19"/>
  <c r="I343" i="19"/>
  <c r="H61" i="19"/>
  <c r="I61" i="19"/>
  <c r="D376" i="19"/>
  <c r="G376" i="19" s="1"/>
  <c r="F376" i="19"/>
  <c r="H154" i="19"/>
  <c r="I154" i="19"/>
  <c r="F62" i="19"/>
  <c r="D62" i="19"/>
  <c r="G62" i="19" s="1"/>
  <c r="F124" i="19"/>
  <c r="D124" i="19"/>
  <c r="G124" i="19" s="1"/>
  <c r="C284" i="19"/>
  <c r="B283" i="19"/>
  <c r="D218" i="19"/>
  <c r="G218" i="19" s="1"/>
  <c r="F218" i="19"/>
  <c r="F91" i="19"/>
  <c r="D91" i="19"/>
  <c r="G91" i="19" s="1"/>
  <c r="B377" i="19"/>
  <c r="C378" i="19"/>
  <c r="B63" i="19"/>
  <c r="C64" i="19"/>
  <c r="C126" i="19"/>
  <c r="B125" i="19"/>
  <c r="F375" i="18"/>
  <c r="D375" i="18"/>
  <c r="G375" i="18" s="1"/>
  <c r="F156" i="18"/>
  <c r="D156" i="18"/>
  <c r="G156" i="18" s="1"/>
  <c r="F29" i="18"/>
  <c r="D29" i="18"/>
  <c r="G29" i="18" s="1"/>
  <c r="D186" i="18"/>
  <c r="G186" i="18" s="1"/>
  <c r="F186" i="18"/>
  <c r="H185" i="18"/>
  <c r="I185" i="18"/>
  <c r="I374" i="18"/>
  <c r="H374" i="18"/>
  <c r="I28" i="18"/>
  <c r="H28" i="18"/>
  <c r="C377" i="18"/>
  <c r="B376" i="18"/>
  <c r="C31" i="18"/>
  <c r="B30" i="18"/>
  <c r="C188" i="18"/>
  <c r="B187" i="18"/>
  <c r="C127" i="18"/>
  <c r="B126" i="18"/>
  <c r="D346" i="18"/>
  <c r="G346" i="18" s="1"/>
  <c r="F346" i="18"/>
  <c r="F281" i="18"/>
  <c r="D281" i="18"/>
  <c r="G281" i="18" s="1"/>
  <c r="F218" i="18"/>
  <c r="D218" i="18"/>
  <c r="G218" i="18" s="1"/>
  <c r="I250" i="18"/>
  <c r="H250" i="18"/>
  <c r="F313" i="18"/>
  <c r="D313" i="18"/>
  <c r="G313" i="18" s="1"/>
  <c r="H91" i="18"/>
  <c r="I91" i="18"/>
  <c r="I280" i="18"/>
  <c r="H280" i="18"/>
  <c r="F63" i="18"/>
  <c r="D63" i="18"/>
  <c r="G63" i="18" s="1"/>
  <c r="I62" i="18"/>
  <c r="H62" i="18"/>
  <c r="I312" i="18"/>
  <c r="H312" i="18"/>
  <c r="F92" i="18"/>
  <c r="D92" i="18"/>
  <c r="G92" i="18" s="1"/>
  <c r="I217" i="18"/>
  <c r="H217" i="18"/>
  <c r="F125" i="18"/>
  <c r="D125" i="18"/>
  <c r="G125" i="18" s="1"/>
  <c r="H155" i="18"/>
  <c r="I155" i="18"/>
  <c r="F251" i="18"/>
  <c r="D251" i="18"/>
  <c r="G251" i="18" s="1"/>
  <c r="C94" i="18"/>
  <c r="B93" i="18"/>
  <c r="C158" i="18"/>
  <c r="B157" i="18"/>
  <c r="H345" i="18"/>
  <c r="I345" i="18"/>
  <c r="C253" i="18"/>
  <c r="B252" i="18"/>
  <c r="B347" i="18"/>
  <c r="C348" i="18"/>
  <c r="C283" i="18"/>
  <c r="B282" i="18"/>
  <c r="C220" i="18"/>
  <c r="B219" i="18"/>
  <c r="C315" i="18"/>
  <c r="B314" i="18"/>
  <c r="I124" i="18"/>
  <c r="H124" i="18"/>
  <c r="C65" i="18"/>
  <c r="B64" i="18"/>
  <c r="F154" i="17"/>
  <c r="D154" i="17"/>
  <c r="G154" i="17" s="1"/>
  <c r="F375" i="17"/>
  <c r="D375" i="17"/>
  <c r="G375" i="17" s="1"/>
  <c r="F187" i="17"/>
  <c r="D187" i="17"/>
  <c r="G187" i="17" s="1"/>
  <c r="H343" i="17"/>
  <c r="I343" i="17"/>
  <c r="C156" i="17"/>
  <c r="B155" i="17"/>
  <c r="C33" i="17"/>
  <c r="B32" i="17"/>
  <c r="C93" i="17"/>
  <c r="B92" i="17"/>
  <c r="B126" i="17"/>
  <c r="C127" i="17"/>
  <c r="C346" i="17"/>
  <c r="B345" i="17"/>
  <c r="C377" i="17"/>
  <c r="B376" i="17"/>
  <c r="F217" i="17"/>
  <c r="D217" i="17"/>
  <c r="G217" i="17" s="1"/>
  <c r="H186" i="17"/>
  <c r="I186" i="17"/>
  <c r="H282" i="17"/>
  <c r="I282" i="17"/>
  <c r="I216" i="17"/>
  <c r="H216" i="17"/>
  <c r="F61" i="17"/>
  <c r="D61" i="17"/>
  <c r="G61" i="17" s="1"/>
  <c r="C251" i="17"/>
  <c r="B250" i="17"/>
  <c r="H124" i="17"/>
  <c r="I124" i="17"/>
  <c r="F31" i="17"/>
  <c r="D31" i="17"/>
  <c r="G31" i="17" s="1"/>
  <c r="F91" i="17"/>
  <c r="D91" i="17"/>
  <c r="G91" i="17" s="1"/>
  <c r="F125" i="17"/>
  <c r="D125" i="17"/>
  <c r="G125" i="17" s="1"/>
  <c r="D344" i="17"/>
  <c r="G344" i="17" s="1"/>
  <c r="F344" i="17"/>
  <c r="F283" i="17"/>
  <c r="D283" i="17"/>
  <c r="G283" i="17" s="1"/>
  <c r="I153" i="17"/>
  <c r="H153" i="17"/>
  <c r="B188" i="17"/>
  <c r="C189" i="17"/>
  <c r="C285" i="17"/>
  <c r="B284" i="17"/>
  <c r="C219" i="17"/>
  <c r="B218" i="17"/>
  <c r="I60" i="17"/>
  <c r="H60" i="17"/>
  <c r="I30" i="17"/>
  <c r="H30" i="17"/>
  <c r="C63" i="17"/>
  <c r="B62" i="17"/>
  <c r="D249" i="17"/>
  <c r="G249" i="17" s="1"/>
  <c r="F249" i="17"/>
  <c r="I90" i="17"/>
  <c r="H90" i="17"/>
  <c r="I248" i="17"/>
  <c r="H248" i="17"/>
  <c r="I374" i="17"/>
  <c r="H374" i="17"/>
  <c r="F375" i="16"/>
  <c r="D375" i="16"/>
  <c r="G375" i="16" s="1"/>
  <c r="D91" i="16"/>
  <c r="G91" i="16" s="1"/>
  <c r="F91" i="16"/>
  <c r="C284" i="16"/>
  <c r="B283" i="16"/>
  <c r="C127" i="16"/>
  <c r="B126" i="16"/>
  <c r="F186" i="16"/>
  <c r="D186" i="16"/>
  <c r="G186" i="16" s="1"/>
  <c r="D344" i="16"/>
  <c r="G344" i="16" s="1"/>
  <c r="F344" i="16"/>
  <c r="C377" i="16"/>
  <c r="B376" i="16"/>
  <c r="C93" i="16"/>
  <c r="B92" i="16"/>
  <c r="I249" i="16"/>
  <c r="H249" i="16"/>
  <c r="C65" i="16"/>
  <c r="B64" i="16"/>
  <c r="D125" i="16"/>
  <c r="G125" i="16" s="1"/>
  <c r="F125" i="16"/>
  <c r="I153" i="16"/>
  <c r="H153" i="16"/>
  <c r="C188" i="16"/>
  <c r="B187" i="16"/>
  <c r="B345" i="16"/>
  <c r="C346" i="16"/>
  <c r="F154" i="16"/>
  <c r="D154" i="16"/>
  <c r="G154" i="16" s="1"/>
  <c r="C252" i="16"/>
  <c r="B251" i="16"/>
  <c r="F313" i="16"/>
  <c r="D313" i="16"/>
  <c r="G313" i="16" s="1"/>
  <c r="C219" i="16"/>
  <c r="B218" i="16"/>
  <c r="H343" i="16"/>
  <c r="I343" i="16"/>
  <c r="I90" i="16"/>
  <c r="H90" i="16"/>
  <c r="H185" i="16"/>
  <c r="I185" i="16"/>
  <c r="D63" i="16"/>
  <c r="G63" i="16" s="1"/>
  <c r="F63" i="16"/>
  <c r="I62" i="16"/>
  <c r="H62" i="16"/>
  <c r="F282" i="16"/>
  <c r="D282" i="16"/>
  <c r="G282" i="16" s="1"/>
  <c r="H124" i="16"/>
  <c r="I124" i="16"/>
  <c r="C156" i="16"/>
  <c r="B155" i="16"/>
  <c r="F250" i="16"/>
  <c r="D250" i="16"/>
  <c r="G250" i="16" s="1"/>
  <c r="C315" i="16"/>
  <c r="B314" i="16"/>
  <c r="F217" i="16"/>
  <c r="D217" i="16"/>
  <c r="G217" i="16" s="1"/>
  <c r="I374" i="16"/>
  <c r="H374" i="16"/>
  <c r="I281" i="16"/>
  <c r="H281" i="16"/>
  <c r="I312" i="16"/>
  <c r="H312" i="16"/>
  <c r="H216" i="16"/>
  <c r="I216" i="16"/>
  <c r="F62" i="15"/>
  <c r="D62" i="15"/>
  <c r="G62" i="15" s="1"/>
  <c r="F124" i="15"/>
  <c r="D124" i="15"/>
  <c r="G124" i="15" s="1"/>
  <c r="F282" i="15"/>
  <c r="D282" i="15"/>
  <c r="G282" i="15" s="1"/>
  <c r="F312" i="15"/>
  <c r="D312" i="15"/>
  <c r="G312" i="15" s="1"/>
  <c r="F92" i="15"/>
  <c r="D92" i="15"/>
  <c r="G92" i="15" s="1"/>
  <c r="H343" i="15"/>
  <c r="I343" i="15"/>
  <c r="C64" i="15"/>
  <c r="B63" i="15"/>
  <c r="C126" i="15"/>
  <c r="B125" i="15"/>
  <c r="C314" i="15"/>
  <c r="B313" i="15"/>
  <c r="C252" i="15"/>
  <c r="B251" i="15"/>
  <c r="C94" i="15"/>
  <c r="B93" i="15"/>
  <c r="I216" i="15"/>
  <c r="H216" i="15"/>
  <c r="I281" i="15"/>
  <c r="H281" i="15"/>
  <c r="B345" i="15"/>
  <c r="C346" i="15"/>
  <c r="I249" i="15"/>
  <c r="H249" i="15"/>
  <c r="F217" i="15"/>
  <c r="D217" i="15"/>
  <c r="G217" i="15" s="1"/>
  <c r="D186" i="15"/>
  <c r="G186" i="15" s="1"/>
  <c r="F186" i="15"/>
  <c r="H155" i="15"/>
  <c r="I155" i="15"/>
  <c r="F156" i="15"/>
  <c r="D156" i="15"/>
  <c r="G156" i="15" s="1"/>
  <c r="F30" i="15"/>
  <c r="D30" i="15"/>
  <c r="G30" i="15" s="1"/>
  <c r="I311" i="15"/>
  <c r="H311" i="15"/>
  <c r="F375" i="15"/>
  <c r="D375" i="15"/>
  <c r="G375" i="15" s="1"/>
  <c r="H185" i="15"/>
  <c r="I185" i="15"/>
  <c r="F250" i="15"/>
  <c r="D250" i="15"/>
  <c r="G250" i="15" s="1"/>
  <c r="D344" i="15"/>
  <c r="G344" i="15" s="1"/>
  <c r="F344" i="15"/>
  <c r="C284" i="15"/>
  <c r="B283" i="15"/>
  <c r="I91" i="15"/>
  <c r="H91" i="15"/>
  <c r="C219" i="15"/>
  <c r="B218" i="15"/>
  <c r="C188" i="15"/>
  <c r="B187" i="15"/>
  <c r="C158" i="15"/>
  <c r="B157" i="15"/>
  <c r="C32" i="15"/>
  <c r="B31" i="15"/>
  <c r="D31" i="15" s="1"/>
  <c r="G31" i="15" s="1"/>
  <c r="I374" i="15"/>
  <c r="H374" i="15"/>
  <c r="I61" i="15"/>
  <c r="H61" i="15"/>
  <c r="I123" i="15"/>
  <c r="H123" i="15"/>
  <c r="C377" i="15"/>
  <c r="B376" i="15"/>
  <c r="I29" i="15"/>
  <c r="H29" i="15"/>
  <c r="H312" i="17" l="1"/>
  <c r="I312" i="17"/>
  <c r="F313" i="17"/>
  <c r="D313" i="17"/>
  <c r="G313" i="17" s="1"/>
  <c r="B314" i="17"/>
  <c r="C315" i="17"/>
  <c r="F31" i="21"/>
  <c r="D31" i="21"/>
  <c r="G31" i="21" s="1"/>
  <c r="H250" i="19"/>
  <c r="I250" i="19"/>
  <c r="D30" i="16"/>
  <c r="G30" i="16" s="1"/>
  <c r="F30" i="16"/>
  <c r="F251" i="19"/>
  <c r="D251" i="19"/>
  <c r="G251" i="19" s="1"/>
  <c r="H29" i="19"/>
  <c r="I29" i="19"/>
  <c r="C33" i="21"/>
  <c r="B32" i="21"/>
  <c r="H282" i="20"/>
  <c r="I282" i="20"/>
  <c r="B31" i="16"/>
  <c r="C32" i="16"/>
  <c r="B252" i="19"/>
  <c r="C253" i="19"/>
  <c r="I30" i="21"/>
  <c r="H30" i="21"/>
  <c r="D283" i="20"/>
  <c r="G283" i="20" s="1"/>
  <c r="F283" i="20"/>
  <c r="D30" i="19"/>
  <c r="G30" i="19" s="1"/>
  <c r="F30" i="19"/>
  <c r="D283" i="21"/>
  <c r="G283" i="21" s="1"/>
  <c r="F283" i="21"/>
  <c r="H29" i="16"/>
  <c r="I29" i="16"/>
  <c r="C285" i="20"/>
  <c r="B284" i="20"/>
  <c r="H282" i="21"/>
  <c r="I282" i="21"/>
  <c r="B31" i="19"/>
  <c r="C32" i="19"/>
  <c r="C285" i="21"/>
  <c r="B284" i="21"/>
  <c r="D63" i="22"/>
  <c r="G63" i="22" s="1"/>
  <c r="F63" i="22"/>
  <c r="H31" i="22"/>
  <c r="I31" i="22"/>
  <c r="H375" i="22"/>
  <c r="I375" i="22"/>
  <c r="H92" i="22"/>
  <c r="I92" i="22"/>
  <c r="H62" i="22"/>
  <c r="I62" i="22"/>
  <c r="F250" i="22"/>
  <c r="D250" i="22"/>
  <c r="G250" i="22" s="1"/>
  <c r="D32" i="22"/>
  <c r="G32" i="22" s="1"/>
  <c r="F32" i="22"/>
  <c r="C95" i="22"/>
  <c r="B94" i="22"/>
  <c r="C65" i="22"/>
  <c r="B64" i="22"/>
  <c r="B219" i="22"/>
  <c r="C220" i="22"/>
  <c r="C285" i="22"/>
  <c r="B284" i="22"/>
  <c r="D125" i="22"/>
  <c r="G125" i="22" s="1"/>
  <c r="F125" i="22"/>
  <c r="C189" i="22"/>
  <c r="B188" i="22"/>
  <c r="D155" i="22"/>
  <c r="G155" i="22" s="1"/>
  <c r="F155" i="22"/>
  <c r="D346" i="22"/>
  <c r="G346" i="22" s="1"/>
  <c r="F346" i="22"/>
  <c r="H312" i="22"/>
  <c r="I312" i="22"/>
  <c r="I186" i="22"/>
  <c r="H186" i="22"/>
  <c r="H154" i="22"/>
  <c r="I154" i="22"/>
  <c r="D313" i="22"/>
  <c r="G313" i="22" s="1"/>
  <c r="F313" i="22"/>
  <c r="H282" i="22"/>
  <c r="I282" i="22"/>
  <c r="D93" i="22"/>
  <c r="G93" i="22" s="1"/>
  <c r="F93" i="22"/>
  <c r="D218" i="22"/>
  <c r="G218" i="22" s="1"/>
  <c r="F218" i="22"/>
  <c r="D283" i="22"/>
  <c r="G283" i="22" s="1"/>
  <c r="F283" i="22"/>
  <c r="H124" i="22"/>
  <c r="I124" i="22"/>
  <c r="H217" i="22"/>
  <c r="I217" i="22"/>
  <c r="D376" i="22"/>
  <c r="G376" i="22" s="1"/>
  <c r="F376" i="22"/>
  <c r="I249" i="22"/>
  <c r="H249" i="22"/>
  <c r="C252" i="22"/>
  <c r="B251" i="22"/>
  <c r="B377" i="22"/>
  <c r="C378" i="22"/>
  <c r="C34" i="22"/>
  <c r="B33" i="22"/>
  <c r="C127" i="22"/>
  <c r="B126" i="22"/>
  <c r="D187" i="22"/>
  <c r="G187" i="22" s="1"/>
  <c r="F187" i="22"/>
  <c r="C157" i="22"/>
  <c r="B156" i="22"/>
  <c r="H345" i="22"/>
  <c r="I345" i="22"/>
  <c r="C348" i="22"/>
  <c r="B347" i="22"/>
  <c r="C315" i="22"/>
  <c r="B314" i="22"/>
  <c r="H375" i="21"/>
  <c r="I375" i="21"/>
  <c r="H344" i="21"/>
  <c r="I344" i="21"/>
  <c r="H61" i="21"/>
  <c r="I61" i="21"/>
  <c r="D187" i="21"/>
  <c r="G187" i="21" s="1"/>
  <c r="F187" i="21"/>
  <c r="B252" i="21"/>
  <c r="C253" i="21"/>
  <c r="B346" i="21"/>
  <c r="C347" i="21"/>
  <c r="B314" i="21"/>
  <c r="C315" i="21"/>
  <c r="C223" i="21"/>
  <c r="B222" i="21"/>
  <c r="H220" i="21"/>
  <c r="I220" i="21"/>
  <c r="D251" i="21"/>
  <c r="G251" i="21" s="1"/>
  <c r="F251" i="21"/>
  <c r="C158" i="21"/>
  <c r="B157" i="21"/>
  <c r="B63" i="21"/>
  <c r="C64" i="21"/>
  <c r="D124" i="21"/>
  <c r="G124" i="21" s="1"/>
  <c r="F124" i="21"/>
  <c r="H312" i="21"/>
  <c r="I312" i="21"/>
  <c r="D92" i="21"/>
  <c r="G92" i="21" s="1"/>
  <c r="F92" i="21"/>
  <c r="H186" i="21"/>
  <c r="I186" i="21"/>
  <c r="H123" i="21"/>
  <c r="I123" i="21"/>
  <c r="H250" i="21"/>
  <c r="I250" i="21"/>
  <c r="D345" i="21"/>
  <c r="G345" i="21" s="1"/>
  <c r="F345" i="21"/>
  <c r="D313" i="21"/>
  <c r="G313" i="21" s="1"/>
  <c r="F313" i="21"/>
  <c r="D221" i="21"/>
  <c r="G221" i="21" s="1"/>
  <c r="F221" i="21"/>
  <c r="D376" i="21"/>
  <c r="G376" i="21" s="1"/>
  <c r="F376" i="21"/>
  <c r="I91" i="21"/>
  <c r="H91" i="21"/>
  <c r="C378" i="21"/>
  <c r="B377" i="21"/>
  <c r="C189" i="21"/>
  <c r="B188" i="21"/>
  <c r="F156" i="21"/>
  <c r="D156" i="21"/>
  <c r="G156" i="21" s="1"/>
  <c r="D62" i="21"/>
  <c r="G62" i="21" s="1"/>
  <c r="F62" i="21"/>
  <c r="B125" i="21"/>
  <c r="C126" i="21"/>
  <c r="H155" i="21"/>
  <c r="I155" i="21"/>
  <c r="B93" i="21"/>
  <c r="C94" i="21"/>
  <c r="D313" i="20"/>
  <c r="G313" i="20" s="1"/>
  <c r="F313" i="20"/>
  <c r="D187" i="20"/>
  <c r="G187" i="20" s="1"/>
  <c r="F187" i="20"/>
  <c r="H61" i="20"/>
  <c r="I61" i="20"/>
  <c r="I91" i="20"/>
  <c r="H91" i="20"/>
  <c r="B252" i="20"/>
  <c r="C253" i="20"/>
  <c r="D221" i="20"/>
  <c r="G221" i="20" s="1"/>
  <c r="F221" i="20"/>
  <c r="I32" i="20"/>
  <c r="H32" i="20"/>
  <c r="H220" i="20"/>
  <c r="I220" i="20"/>
  <c r="C35" i="20"/>
  <c r="B34" i="20"/>
  <c r="B63" i="20"/>
  <c r="C64" i="20"/>
  <c r="D92" i="20"/>
  <c r="G92" i="20" s="1"/>
  <c r="F92" i="20"/>
  <c r="D124" i="20"/>
  <c r="G124" i="20" s="1"/>
  <c r="F124" i="20"/>
  <c r="C158" i="20"/>
  <c r="B157" i="20"/>
  <c r="D376" i="20"/>
  <c r="G376" i="20" s="1"/>
  <c r="F376" i="20"/>
  <c r="H312" i="20"/>
  <c r="I312" i="20"/>
  <c r="H186" i="20"/>
  <c r="I186" i="20"/>
  <c r="D345" i="20"/>
  <c r="G345" i="20" s="1"/>
  <c r="F345" i="20"/>
  <c r="H250" i="20"/>
  <c r="I250" i="20"/>
  <c r="H375" i="20"/>
  <c r="I375" i="20"/>
  <c r="H123" i="20"/>
  <c r="I123" i="20"/>
  <c r="H344" i="20"/>
  <c r="I344" i="20"/>
  <c r="B314" i="20"/>
  <c r="C315" i="20"/>
  <c r="C189" i="20"/>
  <c r="B188" i="20"/>
  <c r="D251" i="20"/>
  <c r="G251" i="20" s="1"/>
  <c r="F251" i="20"/>
  <c r="C223" i="20"/>
  <c r="B222" i="20"/>
  <c r="F33" i="20"/>
  <c r="D33" i="20"/>
  <c r="G33" i="20" s="1"/>
  <c r="D62" i="20"/>
  <c r="G62" i="20" s="1"/>
  <c r="F62" i="20"/>
  <c r="B93" i="20"/>
  <c r="C94" i="20"/>
  <c r="B125" i="20"/>
  <c r="C126" i="20"/>
  <c r="F156" i="20"/>
  <c r="D156" i="20"/>
  <c r="G156" i="20" s="1"/>
  <c r="C378" i="20"/>
  <c r="B377" i="20"/>
  <c r="B346" i="20"/>
  <c r="C347" i="20"/>
  <c r="H155" i="20"/>
  <c r="I155" i="20"/>
  <c r="B64" i="19"/>
  <c r="C65" i="19"/>
  <c r="H91" i="19"/>
  <c r="I91" i="19"/>
  <c r="F283" i="19"/>
  <c r="D283" i="19"/>
  <c r="G283" i="19" s="1"/>
  <c r="F156" i="19"/>
  <c r="D156" i="19"/>
  <c r="G156" i="19" s="1"/>
  <c r="H188" i="19"/>
  <c r="I188" i="19"/>
  <c r="C347" i="19"/>
  <c r="B346" i="19"/>
  <c r="D92" i="19"/>
  <c r="G92" i="19" s="1"/>
  <c r="F92" i="19"/>
  <c r="D63" i="19"/>
  <c r="G63" i="19" s="1"/>
  <c r="F63" i="19"/>
  <c r="C285" i="19"/>
  <c r="B284" i="19"/>
  <c r="I155" i="19"/>
  <c r="H155" i="19"/>
  <c r="I344" i="19"/>
  <c r="H344" i="19"/>
  <c r="C158" i="19"/>
  <c r="B157" i="19"/>
  <c r="F345" i="19"/>
  <c r="D345" i="19"/>
  <c r="G345" i="19" s="1"/>
  <c r="C94" i="19"/>
  <c r="B93" i="19"/>
  <c r="F125" i="19"/>
  <c r="D125" i="19"/>
  <c r="G125" i="19" s="1"/>
  <c r="C379" i="19"/>
  <c r="B378" i="19"/>
  <c r="H124" i="19"/>
  <c r="I124" i="19"/>
  <c r="I62" i="19"/>
  <c r="H62" i="19"/>
  <c r="I282" i="19"/>
  <c r="H282" i="19"/>
  <c r="D189" i="19"/>
  <c r="G189" i="19" s="1"/>
  <c r="F189" i="19"/>
  <c r="D315" i="19"/>
  <c r="G315" i="19" s="1"/>
  <c r="F315" i="19"/>
  <c r="H314" i="19"/>
  <c r="I314" i="19"/>
  <c r="D219" i="19"/>
  <c r="G219" i="19" s="1"/>
  <c r="F219" i="19"/>
  <c r="B126" i="19"/>
  <c r="C127" i="19"/>
  <c r="D377" i="19"/>
  <c r="G377" i="19" s="1"/>
  <c r="F377" i="19"/>
  <c r="H218" i="19"/>
  <c r="I218" i="19"/>
  <c r="I376" i="19"/>
  <c r="H376" i="19"/>
  <c r="B190" i="19"/>
  <c r="C191" i="19"/>
  <c r="B316" i="19"/>
  <c r="C317" i="19"/>
  <c r="C221" i="19"/>
  <c r="B220" i="19"/>
  <c r="D314" i="18"/>
  <c r="G314" i="18" s="1"/>
  <c r="F314" i="18"/>
  <c r="I251" i="18"/>
  <c r="H251" i="18"/>
  <c r="H92" i="18"/>
  <c r="I92" i="18"/>
  <c r="H313" i="18"/>
  <c r="I313" i="18"/>
  <c r="H156" i="18"/>
  <c r="I156" i="18"/>
  <c r="C284" i="18"/>
  <c r="B283" i="18"/>
  <c r="I186" i="18"/>
  <c r="H186" i="18"/>
  <c r="D219" i="18"/>
  <c r="G219" i="18" s="1"/>
  <c r="F219" i="18"/>
  <c r="H63" i="18"/>
  <c r="I63" i="18"/>
  <c r="I281" i="18"/>
  <c r="H281" i="18"/>
  <c r="F126" i="18"/>
  <c r="D126" i="18"/>
  <c r="G126" i="18" s="1"/>
  <c r="F30" i="18"/>
  <c r="D30" i="18"/>
  <c r="G30" i="18" s="1"/>
  <c r="I29" i="18"/>
  <c r="H29" i="18"/>
  <c r="H375" i="18"/>
  <c r="I375" i="18"/>
  <c r="D64" i="18"/>
  <c r="G64" i="18" s="1"/>
  <c r="F64" i="18"/>
  <c r="D282" i="18"/>
  <c r="G282" i="18" s="1"/>
  <c r="F282" i="18"/>
  <c r="D252" i="18"/>
  <c r="G252" i="18" s="1"/>
  <c r="F252" i="18"/>
  <c r="D157" i="18"/>
  <c r="G157" i="18" s="1"/>
  <c r="F157" i="18"/>
  <c r="H125" i="18"/>
  <c r="I125" i="18"/>
  <c r="H218" i="18"/>
  <c r="I218" i="18"/>
  <c r="F187" i="18"/>
  <c r="D187" i="18"/>
  <c r="G187" i="18" s="1"/>
  <c r="D376" i="18"/>
  <c r="G376" i="18" s="1"/>
  <c r="F376" i="18"/>
  <c r="C66" i="18"/>
  <c r="B65" i="18"/>
  <c r="B315" i="18"/>
  <c r="C316" i="18"/>
  <c r="C254" i="18"/>
  <c r="B253" i="18"/>
  <c r="B158" i="18"/>
  <c r="C159" i="18"/>
  <c r="I346" i="18"/>
  <c r="H346" i="18"/>
  <c r="C189" i="18"/>
  <c r="B188" i="18"/>
  <c r="B377" i="18"/>
  <c r="C378" i="18"/>
  <c r="C349" i="18"/>
  <c r="B348" i="18"/>
  <c r="D93" i="18"/>
  <c r="G93" i="18" s="1"/>
  <c r="F93" i="18"/>
  <c r="C221" i="18"/>
  <c r="B220" i="18"/>
  <c r="F347" i="18"/>
  <c r="D347" i="18"/>
  <c r="G347" i="18" s="1"/>
  <c r="C95" i="18"/>
  <c r="B94" i="18"/>
  <c r="C128" i="18"/>
  <c r="B127" i="18"/>
  <c r="C32" i="18"/>
  <c r="B31" i="18"/>
  <c r="D62" i="17"/>
  <c r="G62" i="17" s="1"/>
  <c r="F62" i="17"/>
  <c r="D284" i="17"/>
  <c r="G284" i="17" s="1"/>
  <c r="F284" i="17"/>
  <c r="I125" i="17"/>
  <c r="H125" i="17"/>
  <c r="D250" i="17"/>
  <c r="G250" i="17" s="1"/>
  <c r="F250" i="17"/>
  <c r="D376" i="17"/>
  <c r="G376" i="17" s="1"/>
  <c r="F376" i="17"/>
  <c r="C128" i="17"/>
  <c r="B127" i="17"/>
  <c r="D32" i="17"/>
  <c r="G32" i="17" s="1"/>
  <c r="F32" i="17"/>
  <c r="C64" i="17"/>
  <c r="B63" i="17"/>
  <c r="B285" i="17"/>
  <c r="C286" i="17"/>
  <c r="B377" i="17"/>
  <c r="C378" i="17"/>
  <c r="D126" i="17"/>
  <c r="G126" i="17" s="1"/>
  <c r="F126" i="17"/>
  <c r="C34" i="17"/>
  <c r="B33" i="17"/>
  <c r="D218" i="17"/>
  <c r="G218" i="17" s="1"/>
  <c r="F218" i="17"/>
  <c r="B189" i="17"/>
  <c r="C190" i="17"/>
  <c r="H91" i="17"/>
  <c r="I91" i="17"/>
  <c r="H61" i="17"/>
  <c r="I61" i="17"/>
  <c r="H217" i="17"/>
  <c r="I217" i="17"/>
  <c r="F345" i="17"/>
  <c r="D345" i="17"/>
  <c r="G345" i="17" s="1"/>
  <c r="D92" i="17"/>
  <c r="G92" i="17" s="1"/>
  <c r="F92" i="17"/>
  <c r="D155" i="17"/>
  <c r="G155" i="17" s="1"/>
  <c r="F155" i="17"/>
  <c r="I187" i="17"/>
  <c r="H187" i="17"/>
  <c r="H154" i="17"/>
  <c r="I154" i="17"/>
  <c r="I283" i="17"/>
  <c r="H283" i="17"/>
  <c r="H31" i="17"/>
  <c r="I31" i="17"/>
  <c r="H375" i="17"/>
  <c r="I375" i="17"/>
  <c r="C252" i="17"/>
  <c r="B251" i="17"/>
  <c r="H249" i="17"/>
  <c r="I249" i="17"/>
  <c r="C220" i="17"/>
  <c r="B219" i="17"/>
  <c r="D188" i="17"/>
  <c r="G188" i="17" s="1"/>
  <c r="F188" i="17"/>
  <c r="I344" i="17"/>
  <c r="H344" i="17"/>
  <c r="C347" i="17"/>
  <c r="B346" i="17"/>
  <c r="C94" i="17"/>
  <c r="B93" i="17"/>
  <c r="C157" i="17"/>
  <c r="B156" i="17"/>
  <c r="D155" i="16"/>
  <c r="G155" i="16" s="1"/>
  <c r="F155" i="16"/>
  <c r="D218" i="16"/>
  <c r="G218" i="16" s="1"/>
  <c r="F218" i="16"/>
  <c r="C347" i="16"/>
  <c r="B346" i="16"/>
  <c r="D64" i="16"/>
  <c r="G64" i="16" s="1"/>
  <c r="F64" i="16"/>
  <c r="F345" i="16"/>
  <c r="D345" i="16"/>
  <c r="G345" i="16" s="1"/>
  <c r="I344" i="16"/>
  <c r="H344" i="16"/>
  <c r="C128" i="16"/>
  <c r="B127" i="16"/>
  <c r="H217" i="16"/>
  <c r="I217" i="16"/>
  <c r="H282" i="16"/>
  <c r="I282" i="16"/>
  <c r="H313" i="16"/>
  <c r="I313" i="16"/>
  <c r="H154" i="16"/>
  <c r="I154" i="16"/>
  <c r="D187" i="16"/>
  <c r="G187" i="16" s="1"/>
  <c r="F187" i="16"/>
  <c r="D376" i="16"/>
  <c r="G376" i="16" s="1"/>
  <c r="F376" i="16"/>
  <c r="I186" i="16"/>
  <c r="H186" i="16"/>
  <c r="D283" i="16"/>
  <c r="G283" i="16" s="1"/>
  <c r="F283" i="16"/>
  <c r="H375" i="16"/>
  <c r="I375" i="16"/>
  <c r="D314" i="16"/>
  <c r="G314" i="16" s="1"/>
  <c r="F314" i="16"/>
  <c r="D251" i="16"/>
  <c r="G251" i="16" s="1"/>
  <c r="F251" i="16"/>
  <c r="D92" i="16"/>
  <c r="G92" i="16" s="1"/>
  <c r="F92" i="16"/>
  <c r="F126" i="16"/>
  <c r="D126" i="16"/>
  <c r="G126" i="16" s="1"/>
  <c r="B315" i="16"/>
  <c r="C316" i="16"/>
  <c r="C157" i="16"/>
  <c r="B156" i="16"/>
  <c r="C220" i="16"/>
  <c r="B219" i="16"/>
  <c r="B252" i="16"/>
  <c r="C253" i="16"/>
  <c r="C66" i="16"/>
  <c r="B65" i="16"/>
  <c r="C94" i="16"/>
  <c r="B93" i="16"/>
  <c r="H91" i="16"/>
  <c r="I91" i="16"/>
  <c r="H250" i="16"/>
  <c r="I250" i="16"/>
  <c r="H63" i="16"/>
  <c r="I63" i="16"/>
  <c r="B188" i="16"/>
  <c r="C189" i="16"/>
  <c r="I125" i="16"/>
  <c r="H125" i="16"/>
  <c r="C378" i="16"/>
  <c r="B377" i="16"/>
  <c r="C285" i="16"/>
  <c r="B284" i="16"/>
  <c r="F31" i="15"/>
  <c r="D157" i="15"/>
  <c r="G157" i="15" s="1"/>
  <c r="F157" i="15"/>
  <c r="D218" i="15"/>
  <c r="G218" i="15" s="1"/>
  <c r="F218" i="15"/>
  <c r="D283" i="15"/>
  <c r="G283" i="15" s="1"/>
  <c r="F283" i="15"/>
  <c r="H250" i="15"/>
  <c r="I250" i="15"/>
  <c r="H375" i="15"/>
  <c r="I375" i="15"/>
  <c r="H30" i="15"/>
  <c r="I30" i="15"/>
  <c r="H217" i="15"/>
  <c r="I217" i="15"/>
  <c r="C347" i="15"/>
  <c r="B346" i="15"/>
  <c r="D251" i="15"/>
  <c r="G251" i="15" s="1"/>
  <c r="F251" i="15"/>
  <c r="D125" i="15"/>
  <c r="G125" i="15" s="1"/>
  <c r="F125" i="15"/>
  <c r="H312" i="15"/>
  <c r="I312" i="15"/>
  <c r="H124" i="15"/>
  <c r="I124" i="15"/>
  <c r="B158" i="15"/>
  <c r="C159" i="15"/>
  <c r="C220" i="15"/>
  <c r="B219" i="15"/>
  <c r="C285" i="15"/>
  <c r="B284" i="15"/>
  <c r="F345" i="15"/>
  <c r="D345" i="15"/>
  <c r="G345" i="15" s="1"/>
  <c r="C253" i="15"/>
  <c r="B252" i="15"/>
  <c r="C127" i="15"/>
  <c r="B126" i="15"/>
  <c r="D376" i="15"/>
  <c r="G376" i="15" s="1"/>
  <c r="F376" i="15"/>
  <c r="F187" i="15"/>
  <c r="D187" i="15"/>
  <c r="G187" i="15" s="1"/>
  <c r="I156" i="15"/>
  <c r="H156" i="15"/>
  <c r="D93" i="15"/>
  <c r="G93" i="15" s="1"/>
  <c r="F93" i="15"/>
  <c r="D313" i="15"/>
  <c r="G313" i="15" s="1"/>
  <c r="F313" i="15"/>
  <c r="D63" i="15"/>
  <c r="G63" i="15" s="1"/>
  <c r="F63" i="15"/>
  <c r="H92" i="15"/>
  <c r="I92" i="15"/>
  <c r="H282" i="15"/>
  <c r="I282" i="15"/>
  <c r="H62" i="15"/>
  <c r="I62" i="15"/>
  <c r="C378" i="15"/>
  <c r="B377" i="15"/>
  <c r="C33" i="15"/>
  <c r="B32" i="15"/>
  <c r="D32" i="15" s="1"/>
  <c r="G32" i="15" s="1"/>
  <c r="C189" i="15"/>
  <c r="B188" i="15"/>
  <c r="I344" i="15"/>
  <c r="H344" i="15"/>
  <c r="I186" i="15"/>
  <c r="H186" i="15"/>
  <c r="C95" i="15"/>
  <c r="B94" i="15"/>
  <c r="B314" i="15"/>
  <c r="C315" i="15"/>
  <c r="C65" i="15"/>
  <c r="B64" i="15"/>
  <c r="D314" i="17" l="1"/>
  <c r="G314" i="17" s="1"/>
  <c r="F314" i="17"/>
  <c r="I313" i="17"/>
  <c r="H313" i="17"/>
  <c r="B315" i="17"/>
  <c r="C316" i="17"/>
  <c r="F284" i="21"/>
  <c r="D284" i="21"/>
  <c r="G284" i="21" s="1"/>
  <c r="C33" i="16"/>
  <c r="B32" i="16"/>
  <c r="D32" i="21"/>
  <c r="G32" i="21" s="1"/>
  <c r="F32" i="21"/>
  <c r="I251" i="19"/>
  <c r="H251" i="19"/>
  <c r="C286" i="21"/>
  <c r="B285" i="21"/>
  <c r="I30" i="19"/>
  <c r="H30" i="19"/>
  <c r="F31" i="16"/>
  <c r="D31" i="16"/>
  <c r="G31" i="16" s="1"/>
  <c r="B33" i="21"/>
  <c r="C34" i="21"/>
  <c r="C33" i="19"/>
  <c r="B32" i="19"/>
  <c r="F284" i="20"/>
  <c r="D284" i="20"/>
  <c r="G284" i="20" s="1"/>
  <c r="B253" i="19"/>
  <c r="C254" i="19"/>
  <c r="H31" i="21"/>
  <c r="I31" i="21"/>
  <c r="F31" i="19"/>
  <c r="D31" i="19"/>
  <c r="G31" i="19" s="1"/>
  <c r="C286" i="20"/>
  <c r="B285" i="20"/>
  <c r="I283" i="21"/>
  <c r="H283" i="21"/>
  <c r="I283" i="20"/>
  <c r="H283" i="20"/>
  <c r="D252" i="19"/>
  <c r="G252" i="19" s="1"/>
  <c r="F252" i="19"/>
  <c r="I30" i="16"/>
  <c r="H30" i="16"/>
  <c r="F33" i="22"/>
  <c r="D33" i="22"/>
  <c r="G33" i="22" s="1"/>
  <c r="H250" i="22"/>
  <c r="I250" i="22"/>
  <c r="C316" i="22"/>
  <c r="B315" i="22"/>
  <c r="C35" i="22"/>
  <c r="B34" i="22"/>
  <c r="B252" i="22"/>
  <c r="C253" i="22"/>
  <c r="I218" i="22"/>
  <c r="H218" i="22"/>
  <c r="I125" i="22"/>
  <c r="H125" i="22"/>
  <c r="F347" i="22"/>
  <c r="D347" i="22"/>
  <c r="G347" i="22" s="1"/>
  <c r="F156" i="22"/>
  <c r="D156" i="22"/>
  <c r="G156" i="22" s="1"/>
  <c r="F126" i="22"/>
  <c r="D126" i="22"/>
  <c r="G126" i="22" s="1"/>
  <c r="C379" i="22"/>
  <c r="B378" i="22"/>
  <c r="D188" i="22"/>
  <c r="G188" i="22" s="1"/>
  <c r="F188" i="22"/>
  <c r="F284" i="22"/>
  <c r="D284" i="22"/>
  <c r="G284" i="22" s="1"/>
  <c r="F64" i="22"/>
  <c r="D64" i="22"/>
  <c r="G64" i="22" s="1"/>
  <c r="F314" i="22"/>
  <c r="D314" i="22"/>
  <c r="G314" i="22" s="1"/>
  <c r="D251" i="22"/>
  <c r="G251" i="22" s="1"/>
  <c r="F251" i="22"/>
  <c r="C221" i="22"/>
  <c r="B220" i="22"/>
  <c r="F94" i="22"/>
  <c r="D94" i="22"/>
  <c r="G94" i="22" s="1"/>
  <c r="H187" i="22"/>
  <c r="I187" i="22"/>
  <c r="I376" i="22"/>
  <c r="H376" i="22"/>
  <c r="I155" i="22"/>
  <c r="H155" i="22"/>
  <c r="F219" i="22"/>
  <c r="D219" i="22"/>
  <c r="G219" i="22" s="1"/>
  <c r="C96" i="22"/>
  <c r="B95" i="22"/>
  <c r="C349" i="22"/>
  <c r="B348" i="22"/>
  <c r="C158" i="22"/>
  <c r="B157" i="22"/>
  <c r="C128" i="22"/>
  <c r="B127" i="22"/>
  <c r="F377" i="22"/>
  <c r="D377" i="22"/>
  <c r="G377" i="22" s="1"/>
  <c r="I283" i="22"/>
  <c r="H283" i="22"/>
  <c r="I93" i="22"/>
  <c r="H93" i="22"/>
  <c r="I313" i="22"/>
  <c r="H313" i="22"/>
  <c r="I346" i="22"/>
  <c r="H346" i="22"/>
  <c r="B189" i="22"/>
  <c r="C190" i="22"/>
  <c r="C286" i="22"/>
  <c r="B285" i="22"/>
  <c r="C66" i="22"/>
  <c r="B65" i="22"/>
  <c r="I32" i="22"/>
  <c r="H32" i="22"/>
  <c r="I63" i="22"/>
  <c r="H63" i="22"/>
  <c r="D157" i="21"/>
  <c r="G157" i="21" s="1"/>
  <c r="F157" i="21"/>
  <c r="F222" i="21"/>
  <c r="D222" i="21"/>
  <c r="G222" i="21" s="1"/>
  <c r="C348" i="21"/>
  <c r="B347" i="21"/>
  <c r="I62" i="21"/>
  <c r="H62" i="21"/>
  <c r="C190" i="21"/>
  <c r="B189" i="21"/>
  <c r="H345" i="21"/>
  <c r="I345" i="21"/>
  <c r="I251" i="21"/>
  <c r="H251" i="21"/>
  <c r="C224" i="21"/>
  <c r="B223" i="21"/>
  <c r="D346" i="21"/>
  <c r="G346" i="21" s="1"/>
  <c r="F346" i="21"/>
  <c r="C95" i="21"/>
  <c r="B94" i="21"/>
  <c r="C127" i="21"/>
  <c r="B126" i="21"/>
  <c r="H156" i="21"/>
  <c r="I156" i="21"/>
  <c r="F377" i="21"/>
  <c r="D377" i="21"/>
  <c r="G377" i="21" s="1"/>
  <c r="C65" i="21"/>
  <c r="B64" i="21"/>
  <c r="C316" i="21"/>
  <c r="B315" i="21"/>
  <c r="C254" i="21"/>
  <c r="B253" i="21"/>
  <c r="F188" i="21"/>
  <c r="D188" i="21"/>
  <c r="G188" i="21" s="1"/>
  <c r="I221" i="21"/>
  <c r="H221" i="21"/>
  <c r="I124" i="21"/>
  <c r="H124" i="21"/>
  <c r="C159" i="21"/>
  <c r="B158" i="21"/>
  <c r="I187" i="21"/>
  <c r="H187" i="21"/>
  <c r="F93" i="21"/>
  <c r="D93" i="21"/>
  <c r="G93" i="21" s="1"/>
  <c r="F125" i="21"/>
  <c r="D125" i="21"/>
  <c r="G125" i="21" s="1"/>
  <c r="C379" i="21"/>
  <c r="B378" i="21"/>
  <c r="I376" i="21"/>
  <c r="H376" i="21"/>
  <c r="I313" i="21"/>
  <c r="H313" i="21"/>
  <c r="I92" i="21"/>
  <c r="H92" i="21"/>
  <c r="F63" i="21"/>
  <c r="D63" i="21"/>
  <c r="G63" i="21" s="1"/>
  <c r="F314" i="21"/>
  <c r="D314" i="21"/>
  <c r="G314" i="21" s="1"/>
  <c r="F252" i="21"/>
  <c r="D252" i="21"/>
  <c r="G252" i="21" s="1"/>
  <c r="F377" i="20"/>
  <c r="D377" i="20"/>
  <c r="G377" i="20" s="1"/>
  <c r="I33" i="20"/>
  <c r="H33" i="20"/>
  <c r="C316" i="20"/>
  <c r="B315" i="20"/>
  <c r="D157" i="20"/>
  <c r="G157" i="20" s="1"/>
  <c r="F157" i="20"/>
  <c r="F34" i="20"/>
  <c r="D34" i="20"/>
  <c r="G34" i="20" s="1"/>
  <c r="C379" i="20"/>
  <c r="B378" i="20"/>
  <c r="I251" i="20"/>
  <c r="H251" i="20"/>
  <c r="I92" i="20"/>
  <c r="H92" i="20"/>
  <c r="C36" i="20"/>
  <c r="B35" i="20"/>
  <c r="I187" i="20"/>
  <c r="H187" i="20"/>
  <c r="C348" i="20"/>
  <c r="B347" i="20"/>
  <c r="C127" i="20"/>
  <c r="B126" i="20"/>
  <c r="F222" i="20"/>
  <c r="D222" i="20"/>
  <c r="G222" i="20" s="1"/>
  <c r="F188" i="20"/>
  <c r="D188" i="20"/>
  <c r="G188" i="20" s="1"/>
  <c r="C65" i="20"/>
  <c r="B64" i="20"/>
  <c r="C254" i="20"/>
  <c r="B253" i="20"/>
  <c r="H156" i="20"/>
  <c r="I156" i="20"/>
  <c r="C95" i="20"/>
  <c r="B94" i="20"/>
  <c r="F93" i="20"/>
  <c r="D93" i="20"/>
  <c r="G93" i="20" s="1"/>
  <c r="F314" i="20"/>
  <c r="D314" i="20"/>
  <c r="G314" i="20" s="1"/>
  <c r="I376" i="20"/>
  <c r="H376" i="20"/>
  <c r="C159" i="20"/>
  <c r="B158" i="20"/>
  <c r="I221" i="20"/>
  <c r="H221" i="20"/>
  <c r="D346" i="20"/>
  <c r="G346" i="20" s="1"/>
  <c r="F346" i="20"/>
  <c r="F125" i="20"/>
  <c r="D125" i="20"/>
  <c r="G125" i="20" s="1"/>
  <c r="I62" i="20"/>
  <c r="H62" i="20"/>
  <c r="C224" i="20"/>
  <c r="B223" i="20"/>
  <c r="C190" i="20"/>
  <c r="B189" i="20"/>
  <c r="H345" i="20"/>
  <c r="I345" i="20"/>
  <c r="I124" i="20"/>
  <c r="H124" i="20"/>
  <c r="F63" i="20"/>
  <c r="D63" i="20"/>
  <c r="G63" i="20" s="1"/>
  <c r="F252" i="20"/>
  <c r="D252" i="20"/>
  <c r="G252" i="20" s="1"/>
  <c r="I313" i="20"/>
  <c r="H313" i="20"/>
  <c r="C192" i="19"/>
  <c r="B191" i="19"/>
  <c r="F220" i="19"/>
  <c r="D220" i="19"/>
  <c r="G220" i="19" s="1"/>
  <c r="C318" i="19"/>
  <c r="B317" i="19"/>
  <c r="D378" i="19"/>
  <c r="G378" i="19" s="1"/>
  <c r="F378" i="19"/>
  <c r="F93" i="19"/>
  <c r="D93" i="19"/>
  <c r="G93" i="19" s="1"/>
  <c r="F346" i="19"/>
  <c r="D346" i="19"/>
  <c r="G346" i="19" s="1"/>
  <c r="C222" i="19"/>
  <c r="B221" i="19"/>
  <c r="F316" i="19"/>
  <c r="D316" i="19"/>
  <c r="G316" i="19" s="1"/>
  <c r="H377" i="19"/>
  <c r="I377" i="19"/>
  <c r="I219" i="19"/>
  <c r="H219" i="19"/>
  <c r="I189" i="19"/>
  <c r="H189" i="19"/>
  <c r="C380" i="19"/>
  <c r="B379" i="19"/>
  <c r="C95" i="19"/>
  <c r="B94" i="19"/>
  <c r="H63" i="19"/>
  <c r="I63" i="19"/>
  <c r="B347" i="19"/>
  <c r="C348" i="19"/>
  <c r="B127" i="19"/>
  <c r="C128" i="19"/>
  <c r="H125" i="19"/>
  <c r="I125" i="19"/>
  <c r="H345" i="19"/>
  <c r="I345" i="19"/>
  <c r="F157" i="19"/>
  <c r="D157" i="19"/>
  <c r="G157" i="19" s="1"/>
  <c r="F284" i="19"/>
  <c r="D284" i="19"/>
  <c r="G284" i="19" s="1"/>
  <c r="I156" i="19"/>
  <c r="H156" i="19"/>
  <c r="I283" i="19"/>
  <c r="H283" i="19"/>
  <c r="C66" i="19"/>
  <c r="B65" i="19"/>
  <c r="F190" i="19"/>
  <c r="D190" i="19"/>
  <c r="G190" i="19" s="1"/>
  <c r="D126" i="19"/>
  <c r="G126" i="19" s="1"/>
  <c r="F126" i="19"/>
  <c r="I315" i="19"/>
  <c r="H315" i="19"/>
  <c r="B158" i="19"/>
  <c r="C159" i="19"/>
  <c r="C286" i="19"/>
  <c r="B285" i="19"/>
  <c r="I92" i="19"/>
  <c r="H92" i="19"/>
  <c r="D64" i="19"/>
  <c r="G64" i="19" s="1"/>
  <c r="F64" i="19"/>
  <c r="F94" i="18"/>
  <c r="D94" i="18"/>
  <c r="G94" i="18" s="1"/>
  <c r="D220" i="18"/>
  <c r="G220" i="18" s="1"/>
  <c r="F220" i="18"/>
  <c r="F188" i="18"/>
  <c r="D188" i="18"/>
  <c r="G188" i="18" s="1"/>
  <c r="C160" i="18"/>
  <c r="B159" i="18"/>
  <c r="C317" i="18"/>
  <c r="B316" i="18"/>
  <c r="D283" i="18"/>
  <c r="G283" i="18" s="1"/>
  <c r="F283" i="18"/>
  <c r="C33" i="18"/>
  <c r="B32" i="18"/>
  <c r="C96" i="18"/>
  <c r="B95" i="18"/>
  <c r="B221" i="18"/>
  <c r="C222" i="18"/>
  <c r="C350" i="18"/>
  <c r="B349" i="18"/>
  <c r="C190" i="18"/>
  <c r="B189" i="18"/>
  <c r="F158" i="18"/>
  <c r="D158" i="18"/>
  <c r="G158" i="18" s="1"/>
  <c r="F315" i="18"/>
  <c r="D315" i="18"/>
  <c r="G315" i="18" s="1"/>
  <c r="I157" i="18"/>
  <c r="H157" i="18"/>
  <c r="H219" i="18"/>
  <c r="I219" i="18"/>
  <c r="D127" i="18"/>
  <c r="G127" i="18" s="1"/>
  <c r="F127" i="18"/>
  <c r="I347" i="18"/>
  <c r="H347" i="18"/>
  <c r="C379" i="18"/>
  <c r="B378" i="18"/>
  <c r="D253" i="18"/>
  <c r="G253" i="18" s="1"/>
  <c r="F253" i="18"/>
  <c r="D65" i="18"/>
  <c r="G65" i="18" s="1"/>
  <c r="F65" i="18"/>
  <c r="I187" i="18"/>
  <c r="H187" i="18"/>
  <c r="I126" i="18"/>
  <c r="H126" i="18"/>
  <c r="D31" i="18"/>
  <c r="G31" i="18" s="1"/>
  <c r="F31" i="18"/>
  <c r="D348" i="18"/>
  <c r="G348" i="18" s="1"/>
  <c r="F348" i="18"/>
  <c r="H30" i="18"/>
  <c r="I30" i="18"/>
  <c r="I376" i="18"/>
  <c r="H376" i="18"/>
  <c r="H282" i="18"/>
  <c r="I282" i="18"/>
  <c r="B284" i="18"/>
  <c r="C285" i="18"/>
  <c r="C129" i="18"/>
  <c r="B128" i="18"/>
  <c r="I93" i="18"/>
  <c r="H93" i="18"/>
  <c r="F377" i="18"/>
  <c r="D377" i="18"/>
  <c r="G377" i="18" s="1"/>
  <c r="C255" i="18"/>
  <c r="B254" i="18"/>
  <c r="C67" i="18"/>
  <c r="B66" i="18"/>
  <c r="H252" i="18"/>
  <c r="I252" i="18"/>
  <c r="H64" i="18"/>
  <c r="I64" i="18"/>
  <c r="I314" i="18"/>
  <c r="H314" i="18"/>
  <c r="F219" i="17"/>
  <c r="D219" i="17"/>
  <c r="G219" i="17" s="1"/>
  <c r="F33" i="17"/>
  <c r="D33" i="17"/>
  <c r="G33" i="17" s="1"/>
  <c r="C379" i="17"/>
  <c r="B378" i="17"/>
  <c r="D127" i="17"/>
  <c r="G127" i="17" s="1"/>
  <c r="F127" i="17"/>
  <c r="C95" i="17"/>
  <c r="B94" i="17"/>
  <c r="C221" i="17"/>
  <c r="B220" i="17"/>
  <c r="C253" i="17"/>
  <c r="B252" i="17"/>
  <c r="I155" i="17"/>
  <c r="H155" i="17"/>
  <c r="D189" i="17"/>
  <c r="G189" i="17" s="1"/>
  <c r="F189" i="17"/>
  <c r="C35" i="17"/>
  <c r="B34" i="17"/>
  <c r="F377" i="17"/>
  <c r="D377" i="17"/>
  <c r="G377" i="17" s="1"/>
  <c r="C65" i="17"/>
  <c r="B64" i="17"/>
  <c r="B128" i="17"/>
  <c r="C129" i="17"/>
  <c r="I250" i="17"/>
  <c r="H250" i="17"/>
  <c r="H284" i="17"/>
  <c r="I284" i="17"/>
  <c r="F156" i="17"/>
  <c r="D156" i="17"/>
  <c r="G156" i="17" s="1"/>
  <c r="D346" i="17"/>
  <c r="G346" i="17" s="1"/>
  <c r="F346" i="17"/>
  <c r="B286" i="17"/>
  <c r="C287" i="17"/>
  <c r="F93" i="17"/>
  <c r="D93" i="17"/>
  <c r="G93" i="17" s="1"/>
  <c r="F251" i="17"/>
  <c r="D251" i="17"/>
  <c r="G251" i="17" s="1"/>
  <c r="H345" i="17"/>
  <c r="I345" i="17"/>
  <c r="C191" i="17"/>
  <c r="B190" i="17"/>
  <c r="F63" i="17"/>
  <c r="D63" i="17"/>
  <c r="G63" i="17" s="1"/>
  <c r="C158" i="17"/>
  <c r="B157" i="17"/>
  <c r="B347" i="17"/>
  <c r="C348" i="17"/>
  <c r="H188" i="17"/>
  <c r="I188" i="17"/>
  <c r="I92" i="17"/>
  <c r="H92" i="17"/>
  <c r="I218" i="17"/>
  <c r="H218" i="17"/>
  <c r="H126" i="17"/>
  <c r="I126" i="17"/>
  <c r="D285" i="17"/>
  <c r="G285" i="17" s="1"/>
  <c r="F285" i="17"/>
  <c r="I32" i="17"/>
  <c r="H32" i="17"/>
  <c r="I376" i="17"/>
  <c r="H376" i="17"/>
  <c r="I62" i="17"/>
  <c r="H62" i="17"/>
  <c r="F284" i="16"/>
  <c r="D284" i="16"/>
  <c r="G284" i="16" s="1"/>
  <c r="F93" i="16"/>
  <c r="D93" i="16"/>
  <c r="G93" i="16" s="1"/>
  <c r="C254" i="16"/>
  <c r="B253" i="16"/>
  <c r="F156" i="16"/>
  <c r="D156" i="16"/>
  <c r="G156" i="16" s="1"/>
  <c r="I126" i="16"/>
  <c r="H126" i="16"/>
  <c r="C286" i="16"/>
  <c r="B285" i="16"/>
  <c r="C95" i="16"/>
  <c r="B94" i="16"/>
  <c r="F252" i="16"/>
  <c r="D252" i="16"/>
  <c r="G252" i="16" s="1"/>
  <c r="C158" i="16"/>
  <c r="B157" i="16"/>
  <c r="I251" i="16"/>
  <c r="H251" i="16"/>
  <c r="I283" i="16"/>
  <c r="H283" i="16"/>
  <c r="I376" i="16"/>
  <c r="H376" i="16"/>
  <c r="I64" i="16"/>
  <c r="H64" i="16"/>
  <c r="I218" i="16"/>
  <c r="H218" i="16"/>
  <c r="F377" i="16"/>
  <c r="D377" i="16"/>
  <c r="G377" i="16" s="1"/>
  <c r="B189" i="16"/>
  <c r="C190" i="16"/>
  <c r="F65" i="16"/>
  <c r="D65" i="16"/>
  <c r="G65" i="16" s="1"/>
  <c r="F219" i="16"/>
  <c r="D219" i="16"/>
  <c r="G219" i="16" s="1"/>
  <c r="C317" i="16"/>
  <c r="B316" i="16"/>
  <c r="D127" i="16"/>
  <c r="G127" i="16" s="1"/>
  <c r="F127" i="16"/>
  <c r="H345" i="16"/>
  <c r="I345" i="16"/>
  <c r="D346" i="16"/>
  <c r="G346" i="16" s="1"/>
  <c r="F346" i="16"/>
  <c r="C379" i="16"/>
  <c r="B378" i="16"/>
  <c r="D188" i="16"/>
  <c r="G188" i="16" s="1"/>
  <c r="F188" i="16"/>
  <c r="C67" i="16"/>
  <c r="B66" i="16"/>
  <c r="C221" i="16"/>
  <c r="B220" i="16"/>
  <c r="D315" i="16"/>
  <c r="G315" i="16" s="1"/>
  <c r="F315" i="16"/>
  <c r="I92" i="16"/>
  <c r="H92" i="16"/>
  <c r="I314" i="16"/>
  <c r="H314" i="16"/>
  <c r="H187" i="16"/>
  <c r="I187" i="16"/>
  <c r="B128" i="16"/>
  <c r="C129" i="16"/>
  <c r="B347" i="16"/>
  <c r="C348" i="16"/>
  <c r="I155" i="16"/>
  <c r="H155" i="16"/>
  <c r="F64" i="15"/>
  <c r="D64" i="15"/>
  <c r="G64" i="15" s="1"/>
  <c r="F252" i="15"/>
  <c r="D252" i="15"/>
  <c r="G252" i="15" s="1"/>
  <c r="B159" i="15"/>
  <c r="C160" i="15"/>
  <c r="C96" i="15"/>
  <c r="B95" i="15"/>
  <c r="H313" i="15"/>
  <c r="I313" i="15"/>
  <c r="I376" i="15"/>
  <c r="H376" i="15"/>
  <c r="C254" i="15"/>
  <c r="B253" i="15"/>
  <c r="C286" i="15"/>
  <c r="B285" i="15"/>
  <c r="D158" i="15"/>
  <c r="G158" i="15" s="1"/>
  <c r="F158" i="15"/>
  <c r="I251" i="15"/>
  <c r="H251" i="15"/>
  <c r="I283" i="15"/>
  <c r="H283" i="15"/>
  <c r="H157" i="15"/>
  <c r="I157" i="15"/>
  <c r="C316" i="15"/>
  <c r="B315" i="15"/>
  <c r="D188" i="15"/>
  <c r="G188" i="15" s="1"/>
  <c r="F188" i="15"/>
  <c r="F377" i="15"/>
  <c r="D377" i="15"/>
  <c r="G377" i="15" s="1"/>
  <c r="H187" i="15"/>
  <c r="I187" i="15"/>
  <c r="F126" i="15"/>
  <c r="D126" i="15"/>
  <c r="G126" i="15" s="1"/>
  <c r="H345" i="15"/>
  <c r="I345" i="15"/>
  <c r="F219" i="15"/>
  <c r="D219" i="15"/>
  <c r="G219" i="15" s="1"/>
  <c r="D346" i="15"/>
  <c r="G346" i="15" s="1"/>
  <c r="F346" i="15"/>
  <c r="F94" i="15"/>
  <c r="D94" i="15"/>
  <c r="G94" i="15" s="1"/>
  <c r="F32" i="15"/>
  <c r="F284" i="15"/>
  <c r="D284" i="15"/>
  <c r="G284" i="15" s="1"/>
  <c r="C66" i="15"/>
  <c r="B65" i="15"/>
  <c r="C34" i="15"/>
  <c r="B33" i="15"/>
  <c r="D33" i="15" s="1"/>
  <c r="G33" i="15" s="1"/>
  <c r="D314" i="15"/>
  <c r="G314" i="15" s="1"/>
  <c r="F314" i="15"/>
  <c r="C190" i="15"/>
  <c r="B189" i="15"/>
  <c r="C379" i="15"/>
  <c r="B378" i="15"/>
  <c r="I63" i="15"/>
  <c r="H63" i="15"/>
  <c r="I93" i="15"/>
  <c r="H93" i="15"/>
  <c r="C128" i="15"/>
  <c r="B127" i="15"/>
  <c r="B220" i="15"/>
  <c r="C221" i="15"/>
  <c r="I125" i="15"/>
  <c r="H125" i="15"/>
  <c r="B347" i="15"/>
  <c r="C348" i="15"/>
  <c r="I218" i="15"/>
  <c r="H218" i="15"/>
  <c r="I31" i="15"/>
  <c r="H31" i="15"/>
  <c r="D315" i="17" l="1"/>
  <c r="G315" i="17" s="1"/>
  <c r="F315" i="17"/>
  <c r="I314" i="17"/>
  <c r="H314" i="17"/>
  <c r="C317" i="17"/>
  <c r="B316" i="17"/>
  <c r="F285" i="20"/>
  <c r="D285" i="20"/>
  <c r="G285" i="20" s="1"/>
  <c r="I284" i="20"/>
  <c r="H284" i="20"/>
  <c r="C35" i="21"/>
  <c r="B34" i="21"/>
  <c r="F32" i="16"/>
  <c r="D32" i="16"/>
  <c r="G32" i="16" s="1"/>
  <c r="C287" i="20"/>
  <c r="B286" i="20"/>
  <c r="F33" i="21"/>
  <c r="D33" i="21"/>
  <c r="G33" i="21" s="1"/>
  <c r="C34" i="16"/>
  <c r="B33" i="16"/>
  <c r="I31" i="19"/>
  <c r="H31" i="19"/>
  <c r="C255" i="19"/>
  <c r="B254" i="19"/>
  <c r="F32" i="19"/>
  <c r="D32" i="19"/>
  <c r="G32" i="19" s="1"/>
  <c r="I31" i="16"/>
  <c r="H31" i="16"/>
  <c r="F285" i="21"/>
  <c r="D285" i="21"/>
  <c r="G285" i="21" s="1"/>
  <c r="I284" i="21"/>
  <c r="H284" i="21"/>
  <c r="H252" i="19"/>
  <c r="I252" i="19"/>
  <c r="D253" i="19"/>
  <c r="G253" i="19" s="1"/>
  <c r="F253" i="19"/>
  <c r="C34" i="19"/>
  <c r="B33" i="19"/>
  <c r="C287" i="21"/>
  <c r="B286" i="21"/>
  <c r="I32" i="21"/>
  <c r="H32" i="21"/>
  <c r="D127" i="22"/>
  <c r="G127" i="22" s="1"/>
  <c r="F127" i="22"/>
  <c r="D348" i="22"/>
  <c r="G348" i="22" s="1"/>
  <c r="F348" i="22"/>
  <c r="H94" i="22"/>
  <c r="I94" i="22"/>
  <c r="H126" i="22"/>
  <c r="I126" i="22"/>
  <c r="B66" i="22"/>
  <c r="C67" i="22"/>
  <c r="C129" i="22"/>
  <c r="B128" i="22"/>
  <c r="I251" i="22"/>
  <c r="H251" i="22"/>
  <c r="C36" i="22"/>
  <c r="B35" i="22"/>
  <c r="D285" i="22"/>
  <c r="G285" i="22" s="1"/>
  <c r="F285" i="22"/>
  <c r="I377" i="22"/>
  <c r="H377" i="22"/>
  <c r="D157" i="22"/>
  <c r="G157" i="22" s="1"/>
  <c r="F157" i="22"/>
  <c r="D95" i="22"/>
  <c r="G95" i="22" s="1"/>
  <c r="F95" i="22"/>
  <c r="D220" i="22"/>
  <c r="G220" i="22" s="1"/>
  <c r="F220" i="22"/>
  <c r="H314" i="22"/>
  <c r="I314" i="22"/>
  <c r="H284" i="22"/>
  <c r="I284" i="22"/>
  <c r="F378" i="22"/>
  <c r="D378" i="22"/>
  <c r="G378" i="22" s="1"/>
  <c r="H156" i="22"/>
  <c r="I156" i="22"/>
  <c r="C254" i="22"/>
  <c r="B253" i="22"/>
  <c r="D315" i="22"/>
  <c r="G315" i="22" s="1"/>
  <c r="F315" i="22"/>
  <c r="H33" i="22"/>
  <c r="I33" i="22"/>
  <c r="D65" i="22"/>
  <c r="G65" i="22" s="1"/>
  <c r="F65" i="22"/>
  <c r="C191" i="22"/>
  <c r="B190" i="22"/>
  <c r="H219" i="22"/>
  <c r="I219" i="22"/>
  <c r="H64" i="22"/>
  <c r="I64" i="22"/>
  <c r="I347" i="22"/>
  <c r="H347" i="22"/>
  <c r="D34" i="22"/>
  <c r="G34" i="22" s="1"/>
  <c r="F34" i="22"/>
  <c r="F189" i="22"/>
  <c r="D189" i="22"/>
  <c r="G189" i="22" s="1"/>
  <c r="C350" i="22"/>
  <c r="B349" i="22"/>
  <c r="I188" i="22"/>
  <c r="H188" i="22"/>
  <c r="C287" i="22"/>
  <c r="B286" i="22"/>
  <c r="C159" i="22"/>
  <c r="B158" i="22"/>
  <c r="C97" i="22"/>
  <c r="B96" i="22"/>
  <c r="C222" i="22"/>
  <c r="B221" i="22"/>
  <c r="C380" i="22"/>
  <c r="B379" i="22"/>
  <c r="F252" i="22"/>
  <c r="D252" i="22"/>
  <c r="G252" i="22" s="1"/>
  <c r="C317" i="22"/>
  <c r="B316" i="22"/>
  <c r="H252" i="21"/>
  <c r="I252" i="21"/>
  <c r="H63" i="21"/>
  <c r="I63" i="21"/>
  <c r="F378" i="21"/>
  <c r="D378" i="21"/>
  <c r="G378" i="21" s="1"/>
  <c r="H93" i="21"/>
  <c r="I93" i="21"/>
  <c r="F158" i="21"/>
  <c r="D158" i="21"/>
  <c r="G158" i="21" s="1"/>
  <c r="I188" i="21"/>
  <c r="H188" i="21"/>
  <c r="F253" i="21"/>
  <c r="D253" i="21"/>
  <c r="G253" i="21" s="1"/>
  <c r="H377" i="21"/>
  <c r="I377" i="21"/>
  <c r="F126" i="21"/>
  <c r="D126" i="21"/>
  <c r="G126" i="21" s="1"/>
  <c r="F347" i="21"/>
  <c r="D347" i="21"/>
  <c r="G347" i="21" s="1"/>
  <c r="C380" i="21"/>
  <c r="B379" i="21"/>
  <c r="C160" i="21"/>
  <c r="B159" i="21"/>
  <c r="B254" i="21"/>
  <c r="C255" i="21"/>
  <c r="C128" i="21"/>
  <c r="B127" i="21"/>
  <c r="I346" i="21"/>
  <c r="H346" i="21"/>
  <c r="C349" i="21"/>
  <c r="B348" i="21"/>
  <c r="I157" i="21"/>
  <c r="H157" i="21"/>
  <c r="H314" i="21"/>
  <c r="I314" i="21"/>
  <c r="I125" i="21"/>
  <c r="H125" i="21"/>
  <c r="F315" i="21"/>
  <c r="D315" i="21"/>
  <c r="G315" i="21" s="1"/>
  <c r="F64" i="21"/>
  <c r="D64" i="21"/>
  <c r="G64" i="21" s="1"/>
  <c r="D94" i="21"/>
  <c r="G94" i="21" s="1"/>
  <c r="F94" i="21"/>
  <c r="D223" i="21"/>
  <c r="G223" i="21" s="1"/>
  <c r="F223" i="21"/>
  <c r="F189" i="21"/>
  <c r="D189" i="21"/>
  <c r="G189" i="21" s="1"/>
  <c r="I222" i="21"/>
  <c r="H222" i="21"/>
  <c r="C317" i="21"/>
  <c r="B316" i="21"/>
  <c r="B65" i="21"/>
  <c r="C66" i="21"/>
  <c r="C96" i="21"/>
  <c r="B95" i="21"/>
  <c r="C225" i="21"/>
  <c r="B224" i="21"/>
  <c r="C191" i="21"/>
  <c r="B190" i="21"/>
  <c r="H63" i="20"/>
  <c r="I63" i="20"/>
  <c r="D223" i="20"/>
  <c r="G223" i="20" s="1"/>
  <c r="F223" i="20"/>
  <c r="I125" i="20"/>
  <c r="H125" i="20"/>
  <c r="F158" i="20"/>
  <c r="D158" i="20"/>
  <c r="G158" i="20" s="1"/>
  <c r="H314" i="20"/>
  <c r="I314" i="20"/>
  <c r="D94" i="20"/>
  <c r="G94" i="20" s="1"/>
  <c r="F94" i="20"/>
  <c r="F253" i="20"/>
  <c r="D253" i="20"/>
  <c r="G253" i="20" s="1"/>
  <c r="I222" i="20"/>
  <c r="H222" i="20"/>
  <c r="F378" i="20"/>
  <c r="D378" i="20"/>
  <c r="G378" i="20" s="1"/>
  <c r="C225" i="20"/>
  <c r="B224" i="20"/>
  <c r="I346" i="20"/>
  <c r="H346" i="20"/>
  <c r="C160" i="20"/>
  <c r="B159" i="20"/>
  <c r="C96" i="20"/>
  <c r="B95" i="20"/>
  <c r="B254" i="20"/>
  <c r="C255" i="20"/>
  <c r="C380" i="20"/>
  <c r="B379" i="20"/>
  <c r="I157" i="20"/>
  <c r="H157" i="20"/>
  <c r="H252" i="20"/>
  <c r="I252" i="20"/>
  <c r="F189" i="20"/>
  <c r="D189" i="20"/>
  <c r="G189" i="20" s="1"/>
  <c r="H93" i="20"/>
  <c r="I93" i="20"/>
  <c r="F64" i="20"/>
  <c r="D64" i="20"/>
  <c r="G64" i="20" s="1"/>
  <c r="I188" i="20"/>
  <c r="H188" i="20"/>
  <c r="F126" i="20"/>
  <c r="D126" i="20"/>
  <c r="G126" i="20" s="1"/>
  <c r="F347" i="20"/>
  <c r="D347" i="20"/>
  <c r="G347" i="20" s="1"/>
  <c r="F35" i="20"/>
  <c r="D35" i="20"/>
  <c r="G35" i="20" s="1"/>
  <c r="H34" i="20"/>
  <c r="I34" i="20"/>
  <c r="F315" i="20"/>
  <c r="D315" i="20"/>
  <c r="G315" i="20" s="1"/>
  <c r="H377" i="20"/>
  <c r="I377" i="20"/>
  <c r="C191" i="20"/>
  <c r="B190" i="20"/>
  <c r="B65" i="20"/>
  <c r="C66" i="20"/>
  <c r="C128" i="20"/>
  <c r="B127" i="20"/>
  <c r="C349" i="20"/>
  <c r="B348" i="20"/>
  <c r="B36" i="20"/>
  <c r="C37" i="20"/>
  <c r="C317" i="20"/>
  <c r="B316" i="20"/>
  <c r="D285" i="19"/>
  <c r="G285" i="19" s="1"/>
  <c r="F285" i="19"/>
  <c r="H190" i="19"/>
  <c r="I190" i="19"/>
  <c r="F65" i="19"/>
  <c r="D65" i="19"/>
  <c r="G65" i="19" s="1"/>
  <c r="I157" i="19"/>
  <c r="H157" i="19"/>
  <c r="B348" i="19"/>
  <c r="C349" i="19"/>
  <c r="F379" i="19"/>
  <c r="D379" i="19"/>
  <c r="G379" i="19" s="1"/>
  <c r="D221" i="19"/>
  <c r="G221" i="19" s="1"/>
  <c r="F221" i="19"/>
  <c r="I346" i="19"/>
  <c r="H346" i="19"/>
  <c r="I93" i="19"/>
  <c r="H93" i="19"/>
  <c r="I220" i="19"/>
  <c r="H220" i="19"/>
  <c r="I64" i="19"/>
  <c r="H64" i="19"/>
  <c r="C287" i="19"/>
  <c r="B286" i="19"/>
  <c r="C67" i="19"/>
  <c r="B66" i="19"/>
  <c r="D347" i="19"/>
  <c r="G347" i="19" s="1"/>
  <c r="F347" i="19"/>
  <c r="C381" i="19"/>
  <c r="B380" i="19"/>
  <c r="C223" i="19"/>
  <c r="B222" i="19"/>
  <c r="C160" i="19"/>
  <c r="B159" i="19"/>
  <c r="H284" i="19"/>
  <c r="I284" i="19"/>
  <c r="C129" i="19"/>
  <c r="B128" i="19"/>
  <c r="F94" i="19"/>
  <c r="D94" i="19"/>
  <c r="G94" i="19" s="1"/>
  <c r="H316" i="19"/>
  <c r="I316" i="19"/>
  <c r="F317" i="19"/>
  <c r="D317" i="19"/>
  <c r="G317" i="19" s="1"/>
  <c r="F191" i="19"/>
  <c r="D191" i="19"/>
  <c r="G191" i="19" s="1"/>
  <c r="F158" i="19"/>
  <c r="D158" i="19"/>
  <c r="G158" i="19" s="1"/>
  <c r="I126" i="19"/>
  <c r="H126" i="19"/>
  <c r="F127" i="19"/>
  <c r="D127" i="19"/>
  <c r="G127" i="19" s="1"/>
  <c r="C96" i="19"/>
  <c r="B95" i="19"/>
  <c r="I378" i="19"/>
  <c r="H378" i="19"/>
  <c r="B318" i="19"/>
  <c r="C319" i="19"/>
  <c r="C193" i="19"/>
  <c r="B192" i="19"/>
  <c r="F254" i="18"/>
  <c r="D254" i="18"/>
  <c r="G254" i="18" s="1"/>
  <c r="C286" i="18"/>
  <c r="B285" i="18"/>
  <c r="H158" i="18"/>
  <c r="I158" i="18"/>
  <c r="F159" i="18"/>
  <c r="D159" i="18"/>
  <c r="G159" i="18" s="1"/>
  <c r="C256" i="18"/>
  <c r="B255" i="18"/>
  <c r="H348" i="18"/>
  <c r="I348" i="18"/>
  <c r="H127" i="18"/>
  <c r="I127" i="18"/>
  <c r="B350" i="18"/>
  <c r="C351" i="18"/>
  <c r="C97" i="18"/>
  <c r="B96" i="18"/>
  <c r="B160" i="18"/>
  <c r="C161" i="18"/>
  <c r="I377" i="18"/>
  <c r="H377" i="18"/>
  <c r="D128" i="18"/>
  <c r="G128" i="18" s="1"/>
  <c r="F128" i="18"/>
  <c r="I315" i="18"/>
  <c r="H315" i="18"/>
  <c r="F189" i="18"/>
  <c r="D189" i="18"/>
  <c r="G189" i="18" s="1"/>
  <c r="C223" i="18"/>
  <c r="B222" i="18"/>
  <c r="F32" i="18"/>
  <c r="D32" i="18"/>
  <c r="G32" i="18" s="1"/>
  <c r="F316" i="18"/>
  <c r="D316" i="18"/>
  <c r="G316" i="18" s="1"/>
  <c r="I188" i="18"/>
  <c r="H188" i="18"/>
  <c r="I94" i="18"/>
  <c r="H94" i="18"/>
  <c r="F378" i="18"/>
  <c r="D378" i="18"/>
  <c r="G378" i="18" s="1"/>
  <c r="F349" i="18"/>
  <c r="D349" i="18"/>
  <c r="G349" i="18" s="1"/>
  <c r="F95" i="18"/>
  <c r="D95" i="18"/>
  <c r="G95" i="18" s="1"/>
  <c r="F284" i="18"/>
  <c r="D284" i="18"/>
  <c r="G284" i="18" s="1"/>
  <c r="I65" i="18"/>
  <c r="H65" i="18"/>
  <c r="C380" i="18"/>
  <c r="B379" i="18"/>
  <c r="I283" i="18"/>
  <c r="H283" i="18"/>
  <c r="I220" i="18"/>
  <c r="H220" i="18"/>
  <c r="F66" i="18"/>
  <c r="D66" i="18"/>
  <c r="G66" i="18" s="1"/>
  <c r="C68" i="18"/>
  <c r="B67" i="18"/>
  <c r="B129" i="18"/>
  <c r="C130" i="18"/>
  <c r="I31" i="18"/>
  <c r="H31" i="18"/>
  <c r="I253" i="18"/>
  <c r="H253" i="18"/>
  <c r="C191" i="18"/>
  <c r="B190" i="18"/>
  <c r="F221" i="18"/>
  <c r="D221" i="18"/>
  <c r="G221" i="18" s="1"/>
  <c r="C34" i="18"/>
  <c r="B33" i="18"/>
  <c r="C318" i="18"/>
  <c r="B317" i="18"/>
  <c r="H63" i="17"/>
  <c r="I63" i="17"/>
  <c r="H377" i="17"/>
  <c r="I377" i="17"/>
  <c r="I346" i="17"/>
  <c r="H346" i="17"/>
  <c r="F128" i="17"/>
  <c r="D128" i="17"/>
  <c r="G128" i="17" s="1"/>
  <c r="D157" i="17"/>
  <c r="G157" i="17" s="1"/>
  <c r="F157" i="17"/>
  <c r="F190" i="17"/>
  <c r="D190" i="17"/>
  <c r="G190" i="17" s="1"/>
  <c r="I251" i="17"/>
  <c r="H251" i="17"/>
  <c r="C288" i="17"/>
  <c r="B287" i="17"/>
  <c r="H156" i="17"/>
  <c r="I156" i="17"/>
  <c r="D64" i="17"/>
  <c r="G64" i="17" s="1"/>
  <c r="F64" i="17"/>
  <c r="D34" i="17"/>
  <c r="G34" i="17" s="1"/>
  <c r="F34" i="17"/>
  <c r="D252" i="17"/>
  <c r="G252" i="17" s="1"/>
  <c r="F252" i="17"/>
  <c r="D94" i="17"/>
  <c r="G94" i="17" s="1"/>
  <c r="F94" i="17"/>
  <c r="H33" i="17"/>
  <c r="I33" i="17"/>
  <c r="I219" i="17"/>
  <c r="H219" i="17"/>
  <c r="C349" i="17"/>
  <c r="B348" i="17"/>
  <c r="H93" i="17"/>
  <c r="I93" i="17"/>
  <c r="C130" i="17"/>
  <c r="B129" i="17"/>
  <c r="F220" i="17"/>
  <c r="D220" i="17"/>
  <c r="G220" i="17" s="1"/>
  <c r="D378" i="17"/>
  <c r="G378" i="17" s="1"/>
  <c r="F378" i="17"/>
  <c r="F347" i="17"/>
  <c r="D347" i="17"/>
  <c r="G347" i="17" s="1"/>
  <c r="I189" i="17"/>
  <c r="H189" i="17"/>
  <c r="C222" i="17"/>
  <c r="B221" i="17"/>
  <c r="C380" i="17"/>
  <c r="B379" i="17"/>
  <c r="I285" i="17"/>
  <c r="H285" i="17"/>
  <c r="C159" i="17"/>
  <c r="B158" i="17"/>
  <c r="C192" i="17"/>
  <c r="B191" i="17"/>
  <c r="F286" i="17"/>
  <c r="D286" i="17"/>
  <c r="G286" i="17" s="1"/>
  <c r="C66" i="17"/>
  <c r="B65" i="17"/>
  <c r="B35" i="17"/>
  <c r="C36" i="17"/>
  <c r="B253" i="17"/>
  <c r="C254" i="17"/>
  <c r="C96" i="17"/>
  <c r="B95" i="17"/>
  <c r="I127" i="17"/>
  <c r="H127" i="17"/>
  <c r="F66" i="16"/>
  <c r="D66" i="16"/>
  <c r="G66" i="16" s="1"/>
  <c r="I65" i="16"/>
  <c r="H65" i="16"/>
  <c r="D157" i="16"/>
  <c r="G157" i="16" s="1"/>
  <c r="F157" i="16"/>
  <c r="F94" i="16"/>
  <c r="D94" i="16"/>
  <c r="G94" i="16" s="1"/>
  <c r="D285" i="16"/>
  <c r="G285" i="16" s="1"/>
  <c r="F285" i="16"/>
  <c r="D253" i="16"/>
  <c r="G253" i="16" s="1"/>
  <c r="F253" i="16"/>
  <c r="H315" i="16"/>
  <c r="I315" i="16"/>
  <c r="C159" i="16"/>
  <c r="B158" i="16"/>
  <c r="C96" i="16"/>
  <c r="B95" i="16"/>
  <c r="C287" i="16"/>
  <c r="B286" i="16"/>
  <c r="C255" i="16"/>
  <c r="B254" i="16"/>
  <c r="C349" i="16"/>
  <c r="B348" i="16"/>
  <c r="D220" i="16"/>
  <c r="G220" i="16" s="1"/>
  <c r="F220" i="16"/>
  <c r="I219" i="16"/>
  <c r="H219" i="16"/>
  <c r="C191" i="16"/>
  <c r="B190" i="16"/>
  <c r="H252" i="16"/>
  <c r="I252" i="16"/>
  <c r="H156" i="16"/>
  <c r="I156" i="16"/>
  <c r="I93" i="16"/>
  <c r="H93" i="16"/>
  <c r="H284" i="16"/>
  <c r="I284" i="16"/>
  <c r="C130" i="16"/>
  <c r="B129" i="16"/>
  <c r="D378" i="16"/>
  <c r="G378" i="16" s="1"/>
  <c r="F378" i="16"/>
  <c r="D316" i="16"/>
  <c r="G316" i="16" s="1"/>
  <c r="F316" i="16"/>
  <c r="H377" i="16"/>
  <c r="I377" i="16"/>
  <c r="F128" i="16"/>
  <c r="D128" i="16"/>
  <c r="G128" i="16" s="1"/>
  <c r="C68" i="16"/>
  <c r="B67" i="16"/>
  <c r="B379" i="16"/>
  <c r="C380" i="16"/>
  <c r="C318" i="16"/>
  <c r="B317" i="16"/>
  <c r="F347" i="16"/>
  <c r="D347" i="16"/>
  <c r="G347" i="16" s="1"/>
  <c r="B221" i="16"/>
  <c r="C222" i="16"/>
  <c r="I188" i="16"/>
  <c r="H188" i="16"/>
  <c r="I346" i="16"/>
  <c r="H346" i="16"/>
  <c r="I127" i="16"/>
  <c r="H127" i="16"/>
  <c r="F189" i="16"/>
  <c r="D189" i="16"/>
  <c r="G189" i="16" s="1"/>
  <c r="H32" i="15"/>
  <c r="I32" i="15"/>
  <c r="D285" i="15"/>
  <c r="G285" i="15" s="1"/>
  <c r="F285" i="15"/>
  <c r="D95" i="15"/>
  <c r="G95" i="15" s="1"/>
  <c r="F95" i="15"/>
  <c r="I314" i="15"/>
  <c r="H314" i="15"/>
  <c r="C67" i="15"/>
  <c r="B66" i="15"/>
  <c r="I346" i="15"/>
  <c r="H346" i="15"/>
  <c r="C97" i="15"/>
  <c r="B96" i="15"/>
  <c r="H284" i="15"/>
  <c r="I284" i="15"/>
  <c r="H94" i="15"/>
  <c r="I94" i="15"/>
  <c r="I219" i="15"/>
  <c r="H219" i="15"/>
  <c r="H126" i="15"/>
  <c r="I126" i="15"/>
  <c r="H377" i="15"/>
  <c r="I377" i="15"/>
  <c r="D315" i="15"/>
  <c r="G315" i="15" s="1"/>
  <c r="F315" i="15"/>
  <c r="D253" i="15"/>
  <c r="G253" i="15" s="1"/>
  <c r="F253" i="15"/>
  <c r="C161" i="15"/>
  <c r="B160" i="15"/>
  <c r="H64" i="15"/>
  <c r="I64" i="15"/>
  <c r="C349" i="15"/>
  <c r="B348" i="15"/>
  <c r="C222" i="15"/>
  <c r="B221" i="15"/>
  <c r="D378" i="15"/>
  <c r="G378" i="15" s="1"/>
  <c r="F378" i="15"/>
  <c r="D65" i="15"/>
  <c r="G65" i="15" s="1"/>
  <c r="F65" i="15"/>
  <c r="H252" i="15"/>
  <c r="I252" i="15"/>
  <c r="F347" i="15"/>
  <c r="D347" i="15"/>
  <c r="G347" i="15" s="1"/>
  <c r="F220" i="15"/>
  <c r="D220" i="15"/>
  <c r="G220" i="15" s="1"/>
  <c r="B379" i="15"/>
  <c r="C380" i="15"/>
  <c r="I188" i="15"/>
  <c r="H188" i="15"/>
  <c r="B286" i="15"/>
  <c r="C287" i="15"/>
  <c r="D127" i="15"/>
  <c r="G127" i="15" s="1"/>
  <c r="F127" i="15"/>
  <c r="F189" i="15"/>
  <c r="D189" i="15"/>
  <c r="G189" i="15" s="1"/>
  <c r="F33" i="15"/>
  <c r="C129" i="15"/>
  <c r="B128" i="15"/>
  <c r="C191" i="15"/>
  <c r="B190" i="15"/>
  <c r="C35" i="15"/>
  <c r="B34" i="15"/>
  <c r="D34" i="15" s="1"/>
  <c r="G34" i="15" s="1"/>
  <c r="C317" i="15"/>
  <c r="B316" i="15"/>
  <c r="I158" i="15"/>
  <c r="H158" i="15"/>
  <c r="C255" i="15"/>
  <c r="B254" i="15"/>
  <c r="F159" i="15"/>
  <c r="D159" i="15"/>
  <c r="G159" i="15" s="1"/>
  <c r="F316" i="17" l="1"/>
  <c r="D316" i="17"/>
  <c r="G316" i="17" s="1"/>
  <c r="C318" i="17"/>
  <c r="B317" i="17"/>
  <c r="I315" i="17"/>
  <c r="H315" i="17"/>
  <c r="F33" i="19"/>
  <c r="D33" i="19"/>
  <c r="G33" i="19" s="1"/>
  <c r="H285" i="21"/>
  <c r="I285" i="21"/>
  <c r="H32" i="19"/>
  <c r="I32" i="19"/>
  <c r="I33" i="21"/>
  <c r="H33" i="21"/>
  <c r="I32" i="16"/>
  <c r="H32" i="16"/>
  <c r="B34" i="19"/>
  <c r="C35" i="19"/>
  <c r="F286" i="21"/>
  <c r="D286" i="21"/>
  <c r="G286" i="21" s="1"/>
  <c r="F254" i="19"/>
  <c r="D254" i="19"/>
  <c r="G254" i="19" s="1"/>
  <c r="F33" i="16"/>
  <c r="D33" i="16"/>
  <c r="G33" i="16" s="1"/>
  <c r="F286" i="20"/>
  <c r="D286" i="20"/>
  <c r="G286" i="20" s="1"/>
  <c r="F34" i="21"/>
  <c r="D34" i="21"/>
  <c r="G34" i="21" s="1"/>
  <c r="H285" i="20"/>
  <c r="I285" i="20"/>
  <c r="C288" i="21"/>
  <c r="B287" i="21"/>
  <c r="I253" i="19"/>
  <c r="H253" i="19"/>
  <c r="C256" i="19"/>
  <c r="B255" i="19"/>
  <c r="C35" i="16"/>
  <c r="B34" i="16"/>
  <c r="C288" i="20"/>
  <c r="B287" i="20"/>
  <c r="C36" i="21"/>
  <c r="B35" i="21"/>
  <c r="F379" i="22"/>
  <c r="D379" i="22"/>
  <c r="G379" i="22" s="1"/>
  <c r="F286" i="22"/>
  <c r="D286" i="22"/>
  <c r="G286" i="22" s="1"/>
  <c r="F349" i="22"/>
  <c r="D349" i="22"/>
  <c r="G349" i="22" s="1"/>
  <c r="I378" i="22"/>
  <c r="H378" i="22"/>
  <c r="F35" i="22"/>
  <c r="D35" i="22"/>
  <c r="G35" i="22" s="1"/>
  <c r="F128" i="22"/>
  <c r="D128" i="22"/>
  <c r="G128" i="22" s="1"/>
  <c r="I34" i="22"/>
  <c r="H34" i="22"/>
  <c r="I95" i="22"/>
  <c r="H95" i="22"/>
  <c r="H348" i="22"/>
  <c r="I348" i="22"/>
  <c r="H252" i="22"/>
  <c r="I252" i="22"/>
  <c r="F221" i="22"/>
  <c r="D221" i="22"/>
  <c r="G221" i="22" s="1"/>
  <c r="F158" i="22"/>
  <c r="D158" i="22"/>
  <c r="G158" i="22" s="1"/>
  <c r="I189" i="22"/>
  <c r="H189" i="22"/>
  <c r="C68" i="22"/>
  <c r="B67" i="22"/>
  <c r="F316" i="22"/>
  <c r="D316" i="22"/>
  <c r="G316" i="22" s="1"/>
  <c r="F96" i="22"/>
  <c r="D96" i="22"/>
  <c r="G96" i="22" s="1"/>
  <c r="D190" i="22"/>
  <c r="G190" i="22" s="1"/>
  <c r="F190" i="22"/>
  <c r="D253" i="22"/>
  <c r="G253" i="22" s="1"/>
  <c r="F253" i="22"/>
  <c r="C318" i="22"/>
  <c r="B317" i="22"/>
  <c r="C381" i="22"/>
  <c r="B380" i="22"/>
  <c r="C98" i="22"/>
  <c r="B97" i="22"/>
  <c r="C288" i="22"/>
  <c r="B287" i="22"/>
  <c r="C351" i="22"/>
  <c r="B350" i="22"/>
  <c r="C192" i="22"/>
  <c r="B191" i="22"/>
  <c r="C255" i="22"/>
  <c r="B254" i="22"/>
  <c r="B36" i="22"/>
  <c r="C37" i="22"/>
  <c r="C130" i="22"/>
  <c r="B129" i="22"/>
  <c r="C223" i="22"/>
  <c r="B222" i="22"/>
  <c r="C160" i="22"/>
  <c r="B159" i="22"/>
  <c r="I65" i="22"/>
  <c r="H65" i="22"/>
  <c r="I315" i="22"/>
  <c r="H315" i="22"/>
  <c r="I220" i="22"/>
  <c r="H220" i="22"/>
  <c r="I157" i="22"/>
  <c r="H157" i="22"/>
  <c r="I285" i="22"/>
  <c r="H285" i="22"/>
  <c r="F66" i="22"/>
  <c r="D66" i="22"/>
  <c r="G66" i="22" s="1"/>
  <c r="I127" i="22"/>
  <c r="H127" i="22"/>
  <c r="F190" i="21"/>
  <c r="D190" i="21"/>
  <c r="G190" i="21" s="1"/>
  <c r="H189" i="21"/>
  <c r="I189" i="21"/>
  <c r="D348" i="21"/>
  <c r="G348" i="21" s="1"/>
  <c r="F348" i="21"/>
  <c r="C226" i="21"/>
  <c r="B225" i="21"/>
  <c r="I223" i="21"/>
  <c r="H223" i="21"/>
  <c r="F95" i="21"/>
  <c r="D95" i="21"/>
  <c r="G95" i="21" s="1"/>
  <c r="D316" i="21"/>
  <c r="G316" i="21" s="1"/>
  <c r="F316" i="21"/>
  <c r="I315" i="21"/>
  <c r="H315" i="21"/>
  <c r="F127" i="21"/>
  <c r="D127" i="21"/>
  <c r="G127" i="21" s="1"/>
  <c r="F159" i="21"/>
  <c r="D159" i="21"/>
  <c r="G159" i="21" s="1"/>
  <c r="I347" i="21"/>
  <c r="H347" i="21"/>
  <c r="H126" i="21"/>
  <c r="I126" i="21"/>
  <c r="H253" i="21"/>
  <c r="I253" i="21"/>
  <c r="H158" i="21"/>
  <c r="I158" i="21"/>
  <c r="I378" i="21"/>
  <c r="H378" i="21"/>
  <c r="F224" i="21"/>
  <c r="D224" i="21"/>
  <c r="G224" i="21" s="1"/>
  <c r="B66" i="21"/>
  <c r="C67" i="21"/>
  <c r="I64" i="21"/>
  <c r="H64" i="21"/>
  <c r="B255" i="21"/>
  <c r="C256" i="21"/>
  <c r="F379" i="21"/>
  <c r="D379" i="21"/>
  <c r="G379" i="21" s="1"/>
  <c r="C192" i="21"/>
  <c r="B191" i="21"/>
  <c r="D65" i="21"/>
  <c r="G65" i="21" s="1"/>
  <c r="F65" i="21"/>
  <c r="B349" i="21"/>
  <c r="C350" i="21"/>
  <c r="D254" i="21"/>
  <c r="G254" i="21" s="1"/>
  <c r="F254" i="21"/>
  <c r="C381" i="21"/>
  <c r="B380" i="21"/>
  <c r="C97" i="21"/>
  <c r="B96" i="21"/>
  <c r="B317" i="21"/>
  <c r="C318" i="21"/>
  <c r="I94" i="21"/>
  <c r="H94" i="21"/>
  <c r="B128" i="21"/>
  <c r="C129" i="21"/>
  <c r="C161" i="21"/>
  <c r="B160" i="21"/>
  <c r="D316" i="20"/>
  <c r="G316" i="20" s="1"/>
  <c r="F316" i="20"/>
  <c r="D348" i="20"/>
  <c r="G348" i="20" s="1"/>
  <c r="F348" i="20"/>
  <c r="B66" i="20"/>
  <c r="C67" i="20"/>
  <c r="F190" i="20"/>
  <c r="D190" i="20"/>
  <c r="G190" i="20" s="1"/>
  <c r="I315" i="20"/>
  <c r="H315" i="20"/>
  <c r="H35" i="20"/>
  <c r="I35" i="20"/>
  <c r="H126" i="20"/>
  <c r="I126" i="20"/>
  <c r="I64" i="20"/>
  <c r="H64" i="20"/>
  <c r="F379" i="20"/>
  <c r="D379" i="20"/>
  <c r="G379" i="20" s="1"/>
  <c r="F95" i="20"/>
  <c r="D95" i="20"/>
  <c r="G95" i="20" s="1"/>
  <c r="I378" i="20"/>
  <c r="H378" i="20"/>
  <c r="H158" i="20"/>
  <c r="I158" i="20"/>
  <c r="B317" i="20"/>
  <c r="C318" i="20"/>
  <c r="B349" i="20"/>
  <c r="C350" i="20"/>
  <c r="D65" i="20"/>
  <c r="G65" i="20" s="1"/>
  <c r="F65" i="20"/>
  <c r="C192" i="20"/>
  <c r="B191" i="20"/>
  <c r="C381" i="20"/>
  <c r="B380" i="20"/>
  <c r="C97" i="20"/>
  <c r="B96" i="20"/>
  <c r="I94" i="20"/>
  <c r="H94" i="20"/>
  <c r="I223" i="20"/>
  <c r="H223" i="20"/>
  <c r="B37" i="20"/>
  <c r="C38" i="20"/>
  <c r="F127" i="20"/>
  <c r="D127" i="20"/>
  <c r="G127" i="20" s="1"/>
  <c r="I347" i="20"/>
  <c r="H347" i="20"/>
  <c r="H189" i="20"/>
  <c r="I189" i="20"/>
  <c r="B255" i="20"/>
  <c r="C256" i="20"/>
  <c r="F159" i="20"/>
  <c r="D159" i="20"/>
  <c r="G159" i="20" s="1"/>
  <c r="F224" i="20"/>
  <c r="D224" i="20"/>
  <c r="G224" i="20" s="1"/>
  <c r="H253" i="20"/>
  <c r="I253" i="20"/>
  <c r="D36" i="20"/>
  <c r="G36" i="20" s="1"/>
  <c r="F36" i="20"/>
  <c r="B128" i="20"/>
  <c r="C129" i="20"/>
  <c r="D254" i="20"/>
  <c r="G254" i="20" s="1"/>
  <c r="F254" i="20"/>
  <c r="C161" i="20"/>
  <c r="B160" i="20"/>
  <c r="C226" i="20"/>
  <c r="B225" i="20"/>
  <c r="B319" i="19"/>
  <c r="C320" i="19"/>
  <c r="F95" i="19"/>
  <c r="D95" i="19"/>
  <c r="G95" i="19" s="1"/>
  <c r="D192" i="19"/>
  <c r="G192" i="19" s="1"/>
  <c r="F192" i="19"/>
  <c r="H127" i="19"/>
  <c r="I127" i="19"/>
  <c r="H158" i="19"/>
  <c r="I158" i="19"/>
  <c r="I317" i="19"/>
  <c r="H317" i="19"/>
  <c r="F128" i="19"/>
  <c r="D128" i="19"/>
  <c r="G128" i="19" s="1"/>
  <c r="D159" i="19"/>
  <c r="G159" i="19" s="1"/>
  <c r="F159" i="19"/>
  <c r="D66" i="19"/>
  <c r="G66" i="19" s="1"/>
  <c r="F66" i="19"/>
  <c r="B193" i="19"/>
  <c r="C194" i="19"/>
  <c r="B129" i="19"/>
  <c r="C130" i="19"/>
  <c r="C161" i="19"/>
  <c r="B160" i="19"/>
  <c r="B67" i="19"/>
  <c r="C68" i="19"/>
  <c r="I191" i="19"/>
  <c r="H191" i="19"/>
  <c r="I94" i="19"/>
  <c r="H94" i="19"/>
  <c r="F222" i="19"/>
  <c r="D222" i="19"/>
  <c r="G222" i="19" s="1"/>
  <c r="D380" i="19"/>
  <c r="G380" i="19" s="1"/>
  <c r="F380" i="19"/>
  <c r="F286" i="19"/>
  <c r="D286" i="19"/>
  <c r="G286" i="19" s="1"/>
  <c r="I379" i="19"/>
  <c r="H379" i="19"/>
  <c r="B349" i="19"/>
  <c r="C350" i="19"/>
  <c r="I65" i="19"/>
  <c r="H65" i="19"/>
  <c r="D318" i="19"/>
  <c r="G318" i="19" s="1"/>
  <c r="F318" i="19"/>
  <c r="C97" i="19"/>
  <c r="B96" i="19"/>
  <c r="C224" i="19"/>
  <c r="B223" i="19"/>
  <c r="C382" i="19"/>
  <c r="B381" i="19"/>
  <c r="H347" i="19"/>
  <c r="I347" i="19"/>
  <c r="C288" i="19"/>
  <c r="B287" i="19"/>
  <c r="I221" i="19"/>
  <c r="H221" i="19"/>
  <c r="D348" i="19"/>
  <c r="G348" i="19" s="1"/>
  <c r="F348" i="19"/>
  <c r="I285" i="19"/>
  <c r="H285" i="19"/>
  <c r="F317" i="18"/>
  <c r="D317" i="18"/>
  <c r="G317" i="18" s="1"/>
  <c r="I66" i="18"/>
  <c r="H66" i="18"/>
  <c r="I378" i="18"/>
  <c r="H378" i="18"/>
  <c r="H189" i="18"/>
  <c r="I189" i="18"/>
  <c r="B161" i="18"/>
  <c r="C162" i="18"/>
  <c r="B351" i="18"/>
  <c r="C352" i="18"/>
  <c r="F285" i="18"/>
  <c r="D285" i="18"/>
  <c r="G285" i="18" s="1"/>
  <c r="F129" i="18"/>
  <c r="D129" i="18"/>
  <c r="G129" i="18" s="1"/>
  <c r="I128" i="18"/>
  <c r="H128" i="18"/>
  <c r="D160" i="18"/>
  <c r="G160" i="18" s="1"/>
  <c r="F160" i="18"/>
  <c r="F33" i="18"/>
  <c r="D33" i="18"/>
  <c r="G33" i="18" s="1"/>
  <c r="D190" i="18"/>
  <c r="G190" i="18" s="1"/>
  <c r="F190" i="18"/>
  <c r="F67" i="18"/>
  <c r="D67" i="18"/>
  <c r="G67" i="18" s="1"/>
  <c r="F379" i="18"/>
  <c r="D379" i="18"/>
  <c r="G379" i="18" s="1"/>
  <c r="I284" i="18"/>
  <c r="H284" i="18"/>
  <c r="H349" i="18"/>
  <c r="I349" i="18"/>
  <c r="I316" i="18"/>
  <c r="H316" i="18"/>
  <c r="F222" i="18"/>
  <c r="D222" i="18"/>
  <c r="G222" i="18" s="1"/>
  <c r="D96" i="18"/>
  <c r="G96" i="18" s="1"/>
  <c r="F96" i="18"/>
  <c r="F255" i="18"/>
  <c r="D255" i="18"/>
  <c r="G255" i="18" s="1"/>
  <c r="I254" i="18"/>
  <c r="H254" i="18"/>
  <c r="H221" i="18"/>
  <c r="I221" i="18"/>
  <c r="C131" i="18"/>
  <c r="B130" i="18"/>
  <c r="I95" i="18"/>
  <c r="H95" i="18"/>
  <c r="I32" i="18"/>
  <c r="H32" i="18"/>
  <c r="H159" i="18"/>
  <c r="I159" i="18"/>
  <c r="B318" i="18"/>
  <c r="C319" i="18"/>
  <c r="D350" i="18"/>
  <c r="G350" i="18" s="1"/>
  <c r="F350" i="18"/>
  <c r="C287" i="18"/>
  <c r="B286" i="18"/>
  <c r="C35" i="18"/>
  <c r="B34" i="18"/>
  <c r="C192" i="18"/>
  <c r="B191" i="18"/>
  <c r="C69" i="18"/>
  <c r="B68" i="18"/>
  <c r="C381" i="18"/>
  <c r="B380" i="18"/>
  <c r="B223" i="18"/>
  <c r="C224" i="18"/>
  <c r="C98" i="18"/>
  <c r="B97" i="18"/>
  <c r="C257" i="18"/>
  <c r="B256" i="18"/>
  <c r="F65" i="17"/>
  <c r="D65" i="17"/>
  <c r="G65" i="17" s="1"/>
  <c r="H347" i="17"/>
  <c r="I347" i="17"/>
  <c r="I128" i="17"/>
  <c r="H128" i="17"/>
  <c r="F253" i="17"/>
  <c r="D253" i="17"/>
  <c r="G253" i="17" s="1"/>
  <c r="I94" i="17"/>
  <c r="H94" i="17"/>
  <c r="I157" i="17"/>
  <c r="H157" i="17"/>
  <c r="F95" i="17"/>
  <c r="D95" i="17"/>
  <c r="G95" i="17" s="1"/>
  <c r="C37" i="17"/>
  <c r="B36" i="17"/>
  <c r="I286" i="17"/>
  <c r="H286" i="17"/>
  <c r="F158" i="17"/>
  <c r="D158" i="17"/>
  <c r="G158" i="17" s="1"/>
  <c r="F379" i="17"/>
  <c r="D379" i="17"/>
  <c r="G379" i="17" s="1"/>
  <c r="D129" i="17"/>
  <c r="G129" i="17" s="1"/>
  <c r="F129" i="17"/>
  <c r="D348" i="17"/>
  <c r="G348" i="17" s="1"/>
  <c r="F348" i="17"/>
  <c r="D287" i="17"/>
  <c r="G287" i="17" s="1"/>
  <c r="F287" i="17"/>
  <c r="I190" i="17"/>
  <c r="H190" i="17"/>
  <c r="C255" i="17"/>
  <c r="B254" i="17"/>
  <c r="D191" i="17"/>
  <c r="G191" i="17" s="1"/>
  <c r="F191" i="17"/>
  <c r="F221" i="17"/>
  <c r="D221" i="17"/>
  <c r="G221" i="17" s="1"/>
  <c r="I220" i="17"/>
  <c r="H220" i="17"/>
  <c r="C67" i="17"/>
  <c r="B66" i="17"/>
  <c r="B192" i="17"/>
  <c r="C193" i="17"/>
  <c r="C223" i="17"/>
  <c r="B222" i="17"/>
  <c r="I34" i="17"/>
  <c r="H34" i="17"/>
  <c r="C97" i="17"/>
  <c r="B96" i="17"/>
  <c r="F35" i="17"/>
  <c r="D35" i="17"/>
  <c r="G35" i="17" s="1"/>
  <c r="C160" i="17"/>
  <c r="B159" i="17"/>
  <c r="C381" i="17"/>
  <c r="B380" i="17"/>
  <c r="I378" i="17"/>
  <c r="H378" i="17"/>
  <c r="C131" i="17"/>
  <c r="B130" i="17"/>
  <c r="C350" i="17"/>
  <c r="B349" i="17"/>
  <c r="I252" i="17"/>
  <c r="H252" i="17"/>
  <c r="I64" i="17"/>
  <c r="H64" i="17"/>
  <c r="B288" i="17"/>
  <c r="C289" i="17"/>
  <c r="H128" i="16"/>
  <c r="I128" i="16"/>
  <c r="D348" i="16"/>
  <c r="G348" i="16" s="1"/>
  <c r="F348" i="16"/>
  <c r="F286" i="16"/>
  <c r="D286" i="16"/>
  <c r="G286" i="16" s="1"/>
  <c r="F158" i="16"/>
  <c r="D158" i="16"/>
  <c r="G158" i="16" s="1"/>
  <c r="F379" i="16"/>
  <c r="D379" i="16"/>
  <c r="G379" i="16" s="1"/>
  <c r="I253" i="16"/>
  <c r="H253" i="16"/>
  <c r="I189" i="16"/>
  <c r="H189" i="16"/>
  <c r="B222" i="16"/>
  <c r="C223" i="16"/>
  <c r="F317" i="16"/>
  <c r="D317" i="16"/>
  <c r="G317" i="16" s="1"/>
  <c r="F67" i="16"/>
  <c r="D67" i="16"/>
  <c r="G67" i="16" s="1"/>
  <c r="D129" i="16"/>
  <c r="G129" i="16" s="1"/>
  <c r="F129" i="16"/>
  <c r="D190" i="16"/>
  <c r="G190" i="16" s="1"/>
  <c r="F190" i="16"/>
  <c r="F254" i="16"/>
  <c r="D254" i="16"/>
  <c r="G254" i="16" s="1"/>
  <c r="F95" i="16"/>
  <c r="D95" i="16"/>
  <c r="G95" i="16" s="1"/>
  <c r="H66" i="16"/>
  <c r="I66" i="16"/>
  <c r="H347" i="16"/>
  <c r="I347" i="16"/>
  <c r="C381" i="16"/>
  <c r="B380" i="16"/>
  <c r="H94" i="16"/>
  <c r="I94" i="16"/>
  <c r="I378" i="16"/>
  <c r="H378" i="16"/>
  <c r="C350" i="16"/>
  <c r="B349" i="16"/>
  <c r="C288" i="16"/>
  <c r="B287" i="16"/>
  <c r="C160" i="16"/>
  <c r="B159" i="16"/>
  <c r="D221" i="16"/>
  <c r="G221" i="16" s="1"/>
  <c r="F221" i="16"/>
  <c r="C319" i="16"/>
  <c r="B318" i="16"/>
  <c r="C69" i="16"/>
  <c r="B68" i="16"/>
  <c r="I316" i="16"/>
  <c r="H316" i="16"/>
  <c r="C131" i="16"/>
  <c r="B130" i="16"/>
  <c r="B191" i="16"/>
  <c r="C192" i="16"/>
  <c r="H220" i="16"/>
  <c r="I220" i="16"/>
  <c r="C256" i="16"/>
  <c r="B255" i="16"/>
  <c r="C97" i="16"/>
  <c r="B96" i="16"/>
  <c r="I285" i="16"/>
  <c r="H285" i="16"/>
  <c r="I157" i="16"/>
  <c r="H157" i="16"/>
  <c r="I159" i="15"/>
  <c r="H159" i="15"/>
  <c r="F34" i="15"/>
  <c r="F128" i="15"/>
  <c r="D128" i="15"/>
  <c r="G128" i="15" s="1"/>
  <c r="H347" i="15"/>
  <c r="I347" i="15"/>
  <c r="D221" i="15"/>
  <c r="G221" i="15" s="1"/>
  <c r="F221" i="15"/>
  <c r="C130" i="15"/>
  <c r="B129" i="15"/>
  <c r="F379" i="15"/>
  <c r="D379" i="15"/>
  <c r="G379" i="15" s="1"/>
  <c r="I65" i="15"/>
  <c r="H65" i="15"/>
  <c r="B222" i="15"/>
  <c r="C223" i="15"/>
  <c r="I253" i="15"/>
  <c r="H253" i="15"/>
  <c r="I285" i="15"/>
  <c r="H285" i="15"/>
  <c r="F254" i="15"/>
  <c r="D254" i="15"/>
  <c r="G254" i="15" s="1"/>
  <c r="F316" i="15"/>
  <c r="D316" i="15"/>
  <c r="G316" i="15" s="1"/>
  <c r="D190" i="15"/>
  <c r="G190" i="15" s="1"/>
  <c r="F190" i="15"/>
  <c r="I220" i="15"/>
  <c r="H220" i="15"/>
  <c r="D348" i="15"/>
  <c r="G348" i="15" s="1"/>
  <c r="F348" i="15"/>
  <c r="D160" i="15"/>
  <c r="G160" i="15" s="1"/>
  <c r="F160" i="15"/>
  <c r="F96" i="15"/>
  <c r="D96" i="15"/>
  <c r="G96" i="15" s="1"/>
  <c r="F66" i="15"/>
  <c r="D66" i="15"/>
  <c r="G66" i="15" s="1"/>
  <c r="H189" i="15"/>
  <c r="I189" i="15"/>
  <c r="C288" i="15"/>
  <c r="B287" i="15"/>
  <c r="C381" i="15"/>
  <c r="B380" i="15"/>
  <c r="C36" i="15"/>
  <c r="B35" i="15"/>
  <c r="F286" i="15"/>
  <c r="D286" i="15"/>
  <c r="G286" i="15" s="1"/>
  <c r="C256" i="15"/>
  <c r="B255" i="15"/>
  <c r="C318" i="15"/>
  <c r="B317" i="15"/>
  <c r="C192" i="15"/>
  <c r="B191" i="15"/>
  <c r="I33" i="15"/>
  <c r="H33" i="15"/>
  <c r="I127" i="15"/>
  <c r="H127" i="15"/>
  <c r="I378" i="15"/>
  <c r="H378" i="15"/>
  <c r="C350" i="15"/>
  <c r="B349" i="15"/>
  <c r="B161" i="15"/>
  <c r="C162" i="15"/>
  <c r="I315" i="15"/>
  <c r="H315" i="15"/>
  <c r="C98" i="15"/>
  <c r="B97" i="15"/>
  <c r="C68" i="15"/>
  <c r="B67" i="15"/>
  <c r="I95" i="15"/>
  <c r="H95" i="15"/>
  <c r="D317" i="17" l="1"/>
  <c r="G317" i="17" s="1"/>
  <c r="F317" i="17"/>
  <c r="B318" i="17"/>
  <c r="C319" i="17"/>
  <c r="H316" i="17"/>
  <c r="I316" i="17"/>
  <c r="F35" i="21"/>
  <c r="D35" i="21"/>
  <c r="G35" i="21" s="1"/>
  <c r="D34" i="16"/>
  <c r="G34" i="16" s="1"/>
  <c r="F34" i="16"/>
  <c r="H286" i="20"/>
  <c r="I286" i="20"/>
  <c r="I254" i="19"/>
  <c r="H254" i="19"/>
  <c r="B35" i="19"/>
  <c r="C36" i="19"/>
  <c r="B36" i="21"/>
  <c r="C37" i="21"/>
  <c r="B35" i="16"/>
  <c r="C36" i="16"/>
  <c r="D34" i="19"/>
  <c r="G34" i="19" s="1"/>
  <c r="F34" i="19"/>
  <c r="D287" i="20"/>
  <c r="G287" i="20" s="1"/>
  <c r="F287" i="20"/>
  <c r="D255" i="19"/>
  <c r="G255" i="19" s="1"/>
  <c r="F255" i="19"/>
  <c r="D287" i="21"/>
  <c r="G287" i="21" s="1"/>
  <c r="F287" i="21"/>
  <c r="H34" i="21"/>
  <c r="I34" i="21"/>
  <c r="H33" i="16"/>
  <c r="I33" i="16"/>
  <c r="H286" i="21"/>
  <c r="I286" i="21"/>
  <c r="H33" i="19"/>
  <c r="I33" i="19"/>
  <c r="B288" i="20"/>
  <c r="C289" i="20"/>
  <c r="B256" i="19"/>
  <c r="C257" i="19"/>
  <c r="B288" i="21"/>
  <c r="C289" i="21"/>
  <c r="F191" i="22"/>
  <c r="D191" i="22"/>
  <c r="G191" i="22" s="1"/>
  <c r="D380" i="22"/>
  <c r="G380" i="22" s="1"/>
  <c r="F380" i="22"/>
  <c r="H96" i="22"/>
  <c r="I96" i="22"/>
  <c r="D67" i="22"/>
  <c r="G67" i="22" s="1"/>
  <c r="F67" i="22"/>
  <c r="H286" i="22"/>
  <c r="I286" i="22"/>
  <c r="I253" i="22"/>
  <c r="H253" i="22"/>
  <c r="C69" i="22"/>
  <c r="B68" i="22"/>
  <c r="H66" i="22"/>
  <c r="I66" i="22"/>
  <c r="D159" i="22"/>
  <c r="G159" i="22" s="1"/>
  <c r="F159" i="22"/>
  <c r="D129" i="22"/>
  <c r="G129" i="22" s="1"/>
  <c r="F129" i="22"/>
  <c r="F254" i="22"/>
  <c r="D254" i="22"/>
  <c r="G254" i="22" s="1"/>
  <c r="D350" i="22"/>
  <c r="G350" i="22" s="1"/>
  <c r="F350" i="22"/>
  <c r="D97" i="22"/>
  <c r="G97" i="22" s="1"/>
  <c r="F97" i="22"/>
  <c r="D317" i="22"/>
  <c r="G317" i="22" s="1"/>
  <c r="F317" i="22"/>
  <c r="H316" i="22"/>
  <c r="I316" i="22"/>
  <c r="H221" i="22"/>
  <c r="I221" i="22"/>
  <c r="H35" i="22"/>
  <c r="I35" i="22"/>
  <c r="H349" i="22"/>
  <c r="I349" i="22"/>
  <c r="H379" i="22"/>
  <c r="I379" i="22"/>
  <c r="D222" i="22"/>
  <c r="G222" i="22" s="1"/>
  <c r="F222" i="22"/>
  <c r="C38" i="22"/>
  <c r="B37" i="22"/>
  <c r="D287" i="22"/>
  <c r="G287" i="22" s="1"/>
  <c r="F287" i="22"/>
  <c r="H158" i="22"/>
  <c r="I158" i="22"/>
  <c r="H128" i="22"/>
  <c r="I128" i="22"/>
  <c r="C224" i="22"/>
  <c r="B223" i="22"/>
  <c r="D36" i="22"/>
  <c r="G36" i="22" s="1"/>
  <c r="F36" i="22"/>
  <c r="B192" i="22"/>
  <c r="C193" i="22"/>
  <c r="C289" i="22"/>
  <c r="B288" i="22"/>
  <c r="B381" i="22"/>
  <c r="C382" i="22"/>
  <c r="C161" i="22"/>
  <c r="B160" i="22"/>
  <c r="C131" i="22"/>
  <c r="B130" i="22"/>
  <c r="C256" i="22"/>
  <c r="B255" i="22"/>
  <c r="B351" i="22"/>
  <c r="C352" i="22"/>
  <c r="C99" i="22"/>
  <c r="B98" i="22"/>
  <c r="C319" i="22"/>
  <c r="B318" i="22"/>
  <c r="H190" i="22"/>
  <c r="I190" i="22"/>
  <c r="C319" i="21"/>
  <c r="B318" i="21"/>
  <c r="H379" i="21"/>
  <c r="I379" i="21"/>
  <c r="I159" i="21"/>
  <c r="H159" i="21"/>
  <c r="C162" i="21"/>
  <c r="B161" i="21"/>
  <c r="D317" i="21"/>
  <c r="G317" i="21" s="1"/>
  <c r="F317" i="21"/>
  <c r="H254" i="21"/>
  <c r="I254" i="21"/>
  <c r="B129" i="21"/>
  <c r="C130" i="21"/>
  <c r="F96" i="21"/>
  <c r="D96" i="21"/>
  <c r="G96" i="21" s="1"/>
  <c r="D380" i="21"/>
  <c r="G380" i="21" s="1"/>
  <c r="F380" i="21"/>
  <c r="C351" i="21"/>
  <c r="B350" i="21"/>
  <c r="D191" i="21"/>
  <c r="G191" i="21" s="1"/>
  <c r="F191" i="21"/>
  <c r="C257" i="21"/>
  <c r="B256" i="21"/>
  <c r="C68" i="21"/>
  <c r="B67" i="21"/>
  <c r="H127" i="21"/>
  <c r="I127" i="21"/>
  <c r="H190" i="21"/>
  <c r="I190" i="21"/>
  <c r="F160" i="21"/>
  <c r="D160" i="21"/>
  <c r="G160" i="21" s="1"/>
  <c r="H224" i="21"/>
  <c r="I224" i="21"/>
  <c r="I95" i="21"/>
  <c r="H95" i="21"/>
  <c r="D225" i="21"/>
  <c r="G225" i="21" s="1"/>
  <c r="F225" i="21"/>
  <c r="H65" i="21"/>
  <c r="I65" i="21"/>
  <c r="B226" i="21"/>
  <c r="C227" i="21"/>
  <c r="D128" i="21"/>
  <c r="G128" i="21" s="1"/>
  <c r="F128" i="21"/>
  <c r="C98" i="21"/>
  <c r="B97" i="21"/>
  <c r="C382" i="21"/>
  <c r="B381" i="21"/>
  <c r="D349" i="21"/>
  <c r="G349" i="21" s="1"/>
  <c r="F349" i="21"/>
  <c r="B192" i="21"/>
  <c r="C193" i="21"/>
  <c r="D255" i="21"/>
  <c r="G255" i="21" s="1"/>
  <c r="F255" i="21"/>
  <c r="D66" i="21"/>
  <c r="G66" i="21" s="1"/>
  <c r="F66" i="21"/>
  <c r="H316" i="21"/>
  <c r="I316" i="21"/>
  <c r="H348" i="21"/>
  <c r="I348" i="21"/>
  <c r="D225" i="20"/>
  <c r="G225" i="20" s="1"/>
  <c r="F225" i="20"/>
  <c r="B129" i="20"/>
  <c r="C130" i="20"/>
  <c r="I159" i="20"/>
  <c r="H159" i="20"/>
  <c r="C39" i="20"/>
  <c r="B38" i="20"/>
  <c r="D380" i="20"/>
  <c r="G380" i="20" s="1"/>
  <c r="F380" i="20"/>
  <c r="D191" i="20"/>
  <c r="G191" i="20" s="1"/>
  <c r="F191" i="20"/>
  <c r="C351" i="20"/>
  <c r="B350" i="20"/>
  <c r="I95" i="20"/>
  <c r="H95" i="20"/>
  <c r="H190" i="20"/>
  <c r="I190" i="20"/>
  <c r="B226" i="20"/>
  <c r="C227" i="20"/>
  <c r="H254" i="20"/>
  <c r="I254" i="20"/>
  <c r="D128" i="20"/>
  <c r="G128" i="20" s="1"/>
  <c r="F128" i="20"/>
  <c r="F37" i="20"/>
  <c r="D37" i="20"/>
  <c r="G37" i="20" s="1"/>
  <c r="C382" i="20"/>
  <c r="B381" i="20"/>
  <c r="B192" i="20"/>
  <c r="C193" i="20"/>
  <c r="D349" i="20"/>
  <c r="G349" i="20" s="1"/>
  <c r="F349" i="20"/>
  <c r="H348" i="20"/>
  <c r="I348" i="20"/>
  <c r="F160" i="20"/>
  <c r="D160" i="20"/>
  <c r="G160" i="20" s="1"/>
  <c r="H224" i="20"/>
  <c r="I224" i="20"/>
  <c r="C257" i="20"/>
  <c r="B256" i="20"/>
  <c r="H127" i="20"/>
  <c r="I127" i="20"/>
  <c r="F96" i="20"/>
  <c r="D96" i="20"/>
  <c r="G96" i="20" s="1"/>
  <c r="C319" i="20"/>
  <c r="B318" i="20"/>
  <c r="H379" i="20"/>
  <c r="I379" i="20"/>
  <c r="C68" i="20"/>
  <c r="B67" i="20"/>
  <c r="C162" i="20"/>
  <c r="B161" i="20"/>
  <c r="I36" i="20"/>
  <c r="H36" i="20"/>
  <c r="D255" i="20"/>
  <c r="G255" i="20" s="1"/>
  <c r="F255" i="20"/>
  <c r="C98" i="20"/>
  <c r="B97" i="20"/>
  <c r="H65" i="20"/>
  <c r="I65" i="20"/>
  <c r="D317" i="20"/>
  <c r="G317" i="20" s="1"/>
  <c r="F317" i="20"/>
  <c r="D66" i="20"/>
  <c r="G66" i="20" s="1"/>
  <c r="F66" i="20"/>
  <c r="H316" i="20"/>
  <c r="I316" i="20"/>
  <c r="D223" i="19"/>
  <c r="G223" i="19" s="1"/>
  <c r="F223" i="19"/>
  <c r="C351" i="19"/>
  <c r="B350" i="19"/>
  <c r="I286" i="19"/>
  <c r="H286" i="19"/>
  <c r="H222" i="19"/>
  <c r="I222" i="19"/>
  <c r="F160" i="19"/>
  <c r="D160" i="19"/>
  <c r="G160" i="19" s="1"/>
  <c r="C195" i="19"/>
  <c r="B194" i="19"/>
  <c r="H95" i="19"/>
  <c r="I95" i="19"/>
  <c r="B224" i="19"/>
  <c r="C225" i="19"/>
  <c r="H318" i="19"/>
  <c r="I318" i="19"/>
  <c r="F349" i="19"/>
  <c r="D349" i="19"/>
  <c r="G349" i="19" s="1"/>
  <c r="C162" i="19"/>
  <c r="B161" i="19"/>
  <c r="D193" i="19"/>
  <c r="G193" i="19" s="1"/>
  <c r="F193" i="19"/>
  <c r="I66" i="19"/>
  <c r="H66" i="19"/>
  <c r="I159" i="19"/>
  <c r="H159" i="19"/>
  <c r="F287" i="19"/>
  <c r="D287" i="19"/>
  <c r="G287" i="19" s="1"/>
  <c r="D381" i="19"/>
  <c r="G381" i="19" s="1"/>
  <c r="F381" i="19"/>
  <c r="D96" i="19"/>
  <c r="G96" i="19" s="1"/>
  <c r="F96" i="19"/>
  <c r="C69" i="19"/>
  <c r="B68" i="19"/>
  <c r="B130" i="19"/>
  <c r="C131" i="19"/>
  <c r="I128" i="19"/>
  <c r="H128" i="19"/>
  <c r="B320" i="19"/>
  <c r="C321" i="19"/>
  <c r="I348" i="19"/>
  <c r="H348" i="19"/>
  <c r="C289" i="19"/>
  <c r="B288" i="19"/>
  <c r="C383" i="19"/>
  <c r="B382" i="19"/>
  <c r="B97" i="19"/>
  <c r="C98" i="19"/>
  <c r="I380" i="19"/>
  <c r="H380" i="19"/>
  <c r="F67" i="19"/>
  <c r="D67" i="19"/>
  <c r="G67" i="19" s="1"/>
  <c r="D129" i="19"/>
  <c r="G129" i="19" s="1"/>
  <c r="F129" i="19"/>
  <c r="H192" i="19"/>
  <c r="I192" i="19"/>
  <c r="D319" i="19"/>
  <c r="G319" i="19" s="1"/>
  <c r="F319" i="19"/>
  <c r="F256" i="18"/>
  <c r="D256" i="18"/>
  <c r="G256" i="18" s="1"/>
  <c r="D68" i="18"/>
  <c r="G68" i="18" s="1"/>
  <c r="F68" i="18"/>
  <c r="H255" i="18"/>
  <c r="I255" i="18"/>
  <c r="H379" i="18"/>
  <c r="I379" i="18"/>
  <c r="I129" i="18"/>
  <c r="H129" i="18"/>
  <c r="C258" i="18"/>
  <c r="B257" i="18"/>
  <c r="D223" i="18"/>
  <c r="G223" i="18" s="1"/>
  <c r="F223" i="18"/>
  <c r="C70" i="18"/>
  <c r="B69" i="18"/>
  <c r="C36" i="18"/>
  <c r="B35" i="18"/>
  <c r="I190" i="18"/>
  <c r="H190" i="18"/>
  <c r="D97" i="18"/>
  <c r="G97" i="18" s="1"/>
  <c r="F97" i="18"/>
  <c r="D380" i="18"/>
  <c r="G380" i="18" s="1"/>
  <c r="F380" i="18"/>
  <c r="F191" i="18"/>
  <c r="D191" i="18"/>
  <c r="G191" i="18" s="1"/>
  <c r="F286" i="18"/>
  <c r="D286" i="18"/>
  <c r="G286" i="18" s="1"/>
  <c r="C320" i="18"/>
  <c r="B319" i="18"/>
  <c r="F130" i="18"/>
  <c r="D130" i="18"/>
  <c r="G130" i="18" s="1"/>
  <c r="H67" i="18"/>
  <c r="I67" i="18"/>
  <c r="I33" i="18"/>
  <c r="H33" i="18"/>
  <c r="H285" i="18"/>
  <c r="I285" i="18"/>
  <c r="C163" i="18"/>
  <c r="B162" i="18"/>
  <c r="H317" i="18"/>
  <c r="I317" i="18"/>
  <c r="B224" i="18"/>
  <c r="C225" i="18"/>
  <c r="F34" i="18"/>
  <c r="D34" i="18"/>
  <c r="G34" i="18" s="1"/>
  <c r="H222" i="18"/>
  <c r="I222" i="18"/>
  <c r="C353" i="18"/>
  <c r="B352" i="18"/>
  <c r="I350" i="18"/>
  <c r="H350" i="18"/>
  <c r="H160" i="18"/>
  <c r="I160" i="18"/>
  <c r="F351" i="18"/>
  <c r="D351" i="18"/>
  <c r="G351" i="18" s="1"/>
  <c r="C99" i="18"/>
  <c r="B98" i="18"/>
  <c r="B381" i="18"/>
  <c r="C382" i="18"/>
  <c r="C193" i="18"/>
  <c r="B192" i="18"/>
  <c r="C288" i="18"/>
  <c r="B287" i="18"/>
  <c r="D318" i="18"/>
  <c r="G318" i="18" s="1"/>
  <c r="F318" i="18"/>
  <c r="C132" i="18"/>
  <c r="B131" i="18"/>
  <c r="H96" i="18"/>
  <c r="I96" i="18"/>
  <c r="D161" i="18"/>
  <c r="G161" i="18" s="1"/>
  <c r="F161" i="18"/>
  <c r="H35" i="17"/>
  <c r="I35" i="17"/>
  <c r="C194" i="17"/>
  <c r="B193" i="17"/>
  <c r="H158" i="17"/>
  <c r="I158" i="17"/>
  <c r="D36" i="17"/>
  <c r="G36" i="17" s="1"/>
  <c r="F36" i="17"/>
  <c r="H191" i="17"/>
  <c r="I191" i="17"/>
  <c r="I287" i="17"/>
  <c r="H287" i="17"/>
  <c r="C38" i="17"/>
  <c r="B37" i="17"/>
  <c r="F349" i="17"/>
  <c r="D349" i="17"/>
  <c r="G349" i="17" s="1"/>
  <c r="D159" i="17"/>
  <c r="G159" i="17" s="1"/>
  <c r="F159" i="17"/>
  <c r="D96" i="17"/>
  <c r="G96" i="17" s="1"/>
  <c r="F96" i="17"/>
  <c r="D222" i="17"/>
  <c r="G222" i="17" s="1"/>
  <c r="F222" i="17"/>
  <c r="D66" i="17"/>
  <c r="G66" i="17" s="1"/>
  <c r="F66" i="17"/>
  <c r="H221" i="17"/>
  <c r="I221" i="17"/>
  <c r="F254" i="17"/>
  <c r="D254" i="17"/>
  <c r="G254" i="17" s="1"/>
  <c r="H379" i="17"/>
  <c r="I379" i="17"/>
  <c r="H95" i="17"/>
  <c r="I95" i="17"/>
  <c r="H65" i="17"/>
  <c r="I65" i="17"/>
  <c r="B289" i="17"/>
  <c r="C290" i="17"/>
  <c r="F130" i="17"/>
  <c r="D130" i="17"/>
  <c r="G130" i="17" s="1"/>
  <c r="D380" i="17"/>
  <c r="G380" i="17" s="1"/>
  <c r="F380" i="17"/>
  <c r="I253" i="17"/>
  <c r="H253" i="17"/>
  <c r="F288" i="17"/>
  <c r="D288" i="17"/>
  <c r="G288" i="17" s="1"/>
  <c r="C132" i="17"/>
  <c r="B131" i="17"/>
  <c r="B381" i="17"/>
  <c r="C382" i="17"/>
  <c r="F192" i="17"/>
  <c r="D192" i="17"/>
  <c r="G192" i="17" s="1"/>
  <c r="I129" i="17"/>
  <c r="H129" i="17"/>
  <c r="C351" i="17"/>
  <c r="B350" i="17"/>
  <c r="C161" i="17"/>
  <c r="B160" i="17"/>
  <c r="C98" i="17"/>
  <c r="B97" i="17"/>
  <c r="B223" i="17"/>
  <c r="C224" i="17"/>
  <c r="C68" i="17"/>
  <c r="B67" i="17"/>
  <c r="C256" i="17"/>
  <c r="B255" i="17"/>
  <c r="I348" i="17"/>
  <c r="H348" i="17"/>
  <c r="D96" i="16"/>
  <c r="G96" i="16" s="1"/>
  <c r="F96" i="16"/>
  <c r="D380" i="16"/>
  <c r="G380" i="16" s="1"/>
  <c r="F380" i="16"/>
  <c r="I317" i="16"/>
  <c r="H317" i="16"/>
  <c r="H379" i="16"/>
  <c r="I379" i="16"/>
  <c r="B381" i="16"/>
  <c r="C382" i="16"/>
  <c r="D255" i="16"/>
  <c r="G255" i="16" s="1"/>
  <c r="F255" i="16"/>
  <c r="B192" i="16"/>
  <c r="C193" i="16"/>
  <c r="F130" i="16"/>
  <c r="D130" i="16"/>
  <c r="G130" i="16" s="1"/>
  <c r="D68" i="16"/>
  <c r="G68" i="16" s="1"/>
  <c r="F68" i="16"/>
  <c r="D287" i="16"/>
  <c r="G287" i="16" s="1"/>
  <c r="F287" i="16"/>
  <c r="H95" i="16"/>
  <c r="I95" i="16"/>
  <c r="H67" i="16"/>
  <c r="I67" i="16"/>
  <c r="C224" i="16"/>
  <c r="B223" i="16"/>
  <c r="H158" i="16"/>
  <c r="I158" i="16"/>
  <c r="D318" i="16"/>
  <c r="G318" i="16" s="1"/>
  <c r="F318" i="16"/>
  <c r="D159" i="16"/>
  <c r="G159" i="16" s="1"/>
  <c r="F159" i="16"/>
  <c r="F349" i="16"/>
  <c r="D349" i="16"/>
  <c r="G349" i="16" s="1"/>
  <c r="H254" i="16"/>
  <c r="I254" i="16"/>
  <c r="H286" i="16"/>
  <c r="I286" i="16"/>
  <c r="C98" i="16"/>
  <c r="B97" i="16"/>
  <c r="C320" i="16"/>
  <c r="B319" i="16"/>
  <c r="B160" i="16"/>
  <c r="C161" i="16"/>
  <c r="C351" i="16"/>
  <c r="B350" i="16"/>
  <c r="I129" i="16"/>
  <c r="H129" i="16"/>
  <c r="C257" i="16"/>
  <c r="B256" i="16"/>
  <c r="F191" i="16"/>
  <c r="D191" i="16"/>
  <c r="G191" i="16" s="1"/>
  <c r="C132" i="16"/>
  <c r="B131" i="16"/>
  <c r="C70" i="16"/>
  <c r="B69" i="16"/>
  <c r="I221" i="16"/>
  <c r="H221" i="16"/>
  <c r="C289" i="16"/>
  <c r="B288" i="16"/>
  <c r="H190" i="16"/>
  <c r="I190" i="16"/>
  <c r="F222" i="16"/>
  <c r="D222" i="16"/>
  <c r="G222" i="16" s="1"/>
  <c r="I348" i="16"/>
  <c r="H348" i="16"/>
  <c r="D97" i="15"/>
  <c r="G97" i="15" s="1"/>
  <c r="F97" i="15"/>
  <c r="B162" i="15"/>
  <c r="C163" i="15"/>
  <c r="D317" i="15"/>
  <c r="G317" i="15" s="1"/>
  <c r="F317" i="15"/>
  <c r="D380" i="15"/>
  <c r="G380" i="15" s="1"/>
  <c r="F380" i="15"/>
  <c r="H254" i="15"/>
  <c r="I254" i="15"/>
  <c r="D129" i="15"/>
  <c r="G129" i="15" s="1"/>
  <c r="F129" i="15"/>
  <c r="C99" i="15"/>
  <c r="B98" i="15"/>
  <c r="C319" i="15"/>
  <c r="B318" i="15"/>
  <c r="B381" i="15"/>
  <c r="C382" i="15"/>
  <c r="I190" i="15"/>
  <c r="H190" i="15"/>
  <c r="C131" i="15"/>
  <c r="B130" i="15"/>
  <c r="D67" i="15"/>
  <c r="G67" i="15" s="1"/>
  <c r="F67" i="15"/>
  <c r="F349" i="15"/>
  <c r="D349" i="15"/>
  <c r="G349" i="15" s="1"/>
  <c r="F191" i="15"/>
  <c r="D191" i="15"/>
  <c r="G191" i="15" s="1"/>
  <c r="D255" i="15"/>
  <c r="G255" i="15" s="1"/>
  <c r="F255" i="15"/>
  <c r="D35" i="15"/>
  <c r="G35" i="15" s="1"/>
  <c r="F35" i="15"/>
  <c r="D287" i="15"/>
  <c r="G287" i="15" s="1"/>
  <c r="F287" i="15"/>
  <c r="H66" i="15"/>
  <c r="I66" i="15"/>
  <c r="I316" i="15"/>
  <c r="H316" i="15"/>
  <c r="B223" i="15"/>
  <c r="C224" i="15"/>
  <c r="H379" i="15"/>
  <c r="I379" i="15"/>
  <c r="H128" i="15"/>
  <c r="I128" i="15"/>
  <c r="H286" i="15"/>
  <c r="I286" i="15"/>
  <c r="H96" i="15"/>
  <c r="I96" i="15"/>
  <c r="H34" i="15"/>
  <c r="I34" i="15"/>
  <c r="F161" i="15"/>
  <c r="D161" i="15"/>
  <c r="G161" i="15" s="1"/>
  <c r="I348" i="15"/>
  <c r="H348" i="15"/>
  <c r="C69" i="15"/>
  <c r="B68" i="15"/>
  <c r="C351" i="15"/>
  <c r="B350" i="15"/>
  <c r="C193" i="15"/>
  <c r="B192" i="15"/>
  <c r="B256" i="15"/>
  <c r="C257" i="15"/>
  <c r="C37" i="15"/>
  <c r="B36" i="15"/>
  <c r="C289" i="15"/>
  <c r="B288" i="15"/>
  <c r="H160" i="15"/>
  <c r="I160" i="15"/>
  <c r="F222" i="15"/>
  <c r="D222" i="15"/>
  <c r="G222" i="15" s="1"/>
  <c r="H221" i="15"/>
  <c r="I221" i="15"/>
  <c r="H35" i="15" l="1"/>
  <c r="C320" i="17"/>
  <c r="B319" i="17"/>
  <c r="D318" i="17"/>
  <c r="G318" i="17" s="1"/>
  <c r="F318" i="17"/>
  <c r="H317" i="17"/>
  <c r="I317" i="17"/>
  <c r="C290" i="21"/>
  <c r="B289" i="21"/>
  <c r="C290" i="20"/>
  <c r="B289" i="20"/>
  <c r="B37" i="21"/>
  <c r="C38" i="21"/>
  <c r="F288" i="21"/>
  <c r="D288" i="21"/>
  <c r="G288" i="21" s="1"/>
  <c r="F288" i="20"/>
  <c r="D288" i="20"/>
  <c r="G288" i="20" s="1"/>
  <c r="I255" i="19"/>
  <c r="H255" i="19"/>
  <c r="I34" i="19"/>
  <c r="H34" i="19"/>
  <c r="D36" i="21"/>
  <c r="G36" i="21" s="1"/>
  <c r="F36" i="21"/>
  <c r="I34" i="16"/>
  <c r="H34" i="16"/>
  <c r="C258" i="19"/>
  <c r="B257" i="19"/>
  <c r="C37" i="16"/>
  <c r="B36" i="16"/>
  <c r="C37" i="19"/>
  <c r="B36" i="19"/>
  <c r="H35" i="21"/>
  <c r="I35" i="21"/>
  <c r="F256" i="19"/>
  <c r="D256" i="19"/>
  <c r="G256" i="19" s="1"/>
  <c r="I287" i="21"/>
  <c r="H287" i="21"/>
  <c r="I287" i="20"/>
  <c r="H287" i="20"/>
  <c r="F35" i="16"/>
  <c r="D35" i="16"/>
  <c r="G35" i="16" s="1"/>
  <c r="F35" i="19"/>
  <c r="D35" i="19"/>
  <c r="G35" i="19" s="1"/>
  <c r="F223" i="22"/>
  <c r="D223" i="22"/>
  <c r="G223" i="22" s="1"/>
  <c r="F98" i="22"/>
  <c r="D98" i="22"/>
  <c r="G98" i="22" s="1"/>
  <c r="D255" i="22"/>
  <c r="G255" i="22" s="1"/>
  <c r="F255" i="22"/>
  <c r="F160" i="22"/>
  <c r="D160" i="22"/>
  <c r="G160" i="22" s="1"/>
  <c r="F288" i="22"/>
  <c r="D288" i="22"/>
  <c r="G288" i="22" s="1"/>
  <c r="C100" i="22"/>
  <c r="B99" i="22"/>
  <c r="B256" i="22"/>
  <c r="C257" i="22"/>
  <c r="C162" i="22"/>
  <c r="B161" i="22"/>
  <c r="C290" i="22"/>
  <c r="B289" i="22"/>
  <c r="I36" i="22"/>
  <c r="H36" i="22"/>
  <c r="I287" i="22"/>
  <c r="H287" i="22"/>
  <c r="I222" i="22"/>
  <c r="H222" i="22"/>
  <c r="I317" i="22"/>
  <c r="H317" i="22"/>
  <c r="I350" i="22"/>
  <c r="H350" i="22"/>
  <c r="I129" i="22"/>
  <c r="H129" i="22"/>
  <c r="I67" i="22"/>
  <c r="H67" i="22"/>
  <c r="I380" i="22"/>
  <c r="H380" i="22"/>
  <c r="F318" i="22"/>
  <c r="D318" i="22"/>
  <c r="G318" i="22" s="1"/>
  <c r="C353" i="22"/>
  <c r="B352" i="22"/>
  <c r="F130" i="22"/>
  <c r="D130" i="22"/>
  <c r="G130" i="22" s="1"/>
  <c r="C383" i="22"/>
  <c r="B382" i="22"/>
  <c r="B193" i="22"/>
  <c r="C194" i="22"/>
  <c r="D37" i="22"/>
  <c r="G37" i="22" s="1"/>
  <c r="F37" i="22"/>
  <c r="H254" i="22"/>
  <c r="I254" i="22"/>
  <c r="F68" i="22"/>
  <c r="D68" i="22"/>
  <c r="G68" i="22" s="1"/>
  <c r="H191" i="22"/>
  <c r="I191" i="22"/>
  <c r="C320" i="22"/>
  <c r="B319" i="22"/>
  <c r="F351" i="22"/>
  <c r="D351" i="22"/>
  <c r="G351" i="22" s="1"/>
  <c r="C132" i="22"/>
  <c r="B131" i="22"/>
  <c r="F381" i="22"/>
  <c r="D381" i="22"/>
  <c r="G381" i="22" s="1"/>
  <c r="D192" i="22"/>
  <c r="G192" i="22" s="1"/>
  <c r="F192" i="22"/>
  <c r="C225" i="22"/>
  <c r="B224" i="22"/>
  <c r="C39" i="22"/>
  <c r="B38" i="22"/>
  <c r="I97" i="22"/>
  <c r="H97" i="22"/>
  <c r="I159" i="22"/>
  <c r="H159" i="22"/>
  <c r="C70" i="22"/>
  <c r="B69" i="22"/>
  <c r="C228" i="21"/>
  <c r="B227" i="21"/>
  <c r="F256" i="21"/>
  <c r="D256" i="21"/>
  <c r="G256" i="21" s="1"/>
  <c r="D350" i="21"/>
  <c r="G350" i="21" s="1"/>
  <c r="F350" i="21"/>
  <c r="D161" i="21"/>
  <c r="G161" i="21" s="1"/>
  <c r="F161" i="21"/>
  <c r="I255" i="21"/>
  <c r="H255" i="21"/>
  <c r="I225" i="21"/>
  <c r="H225" i="21"/>
  <c r="C258" i="21"/>
  <c r="B257" i="21"/>
  <c r="C163" i="21"/>
  <c r="B162" i="21"/>
  <c r="C320" i="21"/>
  <c r="B319" i="21"/>
  <c r="C194" i="21"/>
  <c r="B193" i="21"/>
  <c r="F381" i="21"/>
  <c r="D381" i="21"/>
  <c r="G381" i="21" s="1"/>
  <c r="H160" i="21"/>
  <c r="I160" i="21"/>
  <c r="F67" i="21"/>
  <c r="D67" i="21"/>
  <c r="G67" i="21" s="1"/>
  <c r="C131" i="21"/>
  <c r="B130" i="21"/>
  <c r="F97" i="21"/>
  <c r="D97" i="21"/>
  <c r="G97" i="21" s="1"/>
  <c r="I96" i="21"/>
  <c r="H96" i="21"/>
  <c r="F318" i="21"/>
  <c r="D318" i="21"/>
  <c r="G318" i="21" s="1"/>
  <c r="H349" i="21"/>
  <c r="I349" i="21"/>
  <c r="C99" i="21"/>
  <c r="B98" i="21"/>
  <c r="F226" i="21"/>
  <c r="D226" i="21"/>
  <c r="G226" i="21" s="1"/>
  <c r="C352" i="21"/>
  <c r="B351" i="21"/>
  <c r="I66" i="21"/>
  <c r="H66" i="21"/>
  <c r="F192" i="21"/>
  <c r="D192" i="21"/>
  <c r="G192" i="21" s="1"/>
  <c r="C383" i="21"/>
  <c r="B382" i="21"/>
  <c r="I128" i="21"/>
  <c r="H128" i="21"/>
  <c r="C69" i="21"/>
  <c r="B68" i="21"/>
  <c r="I191" i="21"/>
  <c r="H191" i="21"/>
  <c r="I380" i="21"/>
  <c r="H380" i="21"/>
  <c r="F129" i="21"/>
  <c r="D129" i="21"/>
  <c r="G129" i="21" s="1"/>
  <c r="I317" i="21"/>
  <c r="H317" i="21"/>
  <c r="F97" i="20"/>
  <c r="D97" i="20"/>
  <c r="G97" i="20" s="1"/>
  <c r="F67" i="20"/>
  <c r="D67" i="20"/>
  <c r="G67" i="20" s="1"/>
  <c r="F318" i="20"/>
  <c r="D318" i="20"/>
  <c r="G318" i="20" s="1"/>
  <c r="H160" i="20"/>
  <c r="I160" i="20"/>
  <c r="F381" i="20"/>
  <c r="D381" i="20"/>
  <c r="G381" i="20" s="1"/>
  <c r="D350" i="20"/>
  <c r="G350" i="20" s="1"/>
  <c r="F350" i="20"/>
  <c r="C131" i="20"/>
  <c r="B130" i="20"/>
  <c r="I317" i="20"/>
  <c r="H317" i="20"/>
  <c r="C99" i="20"/>
  <c r="B98" i="20"/>
  <c r="C69" i="20"/>
  <c r="B68" i="20"/>
  <c r="C320" i="20"/>
  <c r="B319" i="20"/>
  <c r="H349" i="20"/>
  <c r="I349" i="20"/>
  <c r="C383" i="20"/>
  <c r="B382" i="20"/>
  <c r="C352" i="20"/>
  <c r="B351" i="20"/>
  <c r="I380" i="20"/>
  <c r="H380" i="20"/>
  <c r="F129" i="20"/>
  <c r="D129" i="20"/>
  <c r="G129" i="20" s="1"/>
  <c r="D161" i="20"/>
  <c r="G161" i="20" s="1"/>
  <c r="F161" i="20"/>
  <c r="I96" i="20"/>
  <c r="H96" i="20"/>
  <c r="F256" i="20"/>
  <c r="D256" i="20"/>
  <c r="G256" i="20" s="1"/>
  <c r="C194" i="20"/>
  <c r="B193" i="20"/>
  <c r="H37" i="20"/>
  <c r="I37" i="20"/>
  <c r="C228" i="20"/>
  <c r="B227" i="20"/>
  <c r="F38" i="20"/>
  <c r="D38" i="20"/>
  <c r="G38" i="20" s="1"/>
  <c r="I66" i="20"/>
  <c r="H66" i="20"/>
  <c r="I255" i="20"/>
  <c r="H255" i="20"/>
  <c r="C163" i="20"/>
  <c r="B162" i="20"/>
  <c r="C258" i="20"/>
  <c r="B257" i="20"/>
  <c r="F192" i="20"/>
  <c r="D192" i="20"/>
  <c r="G192" i="20" s="1"/>
  <c r="I128" i="20"/>
  <c r="H128" i="20"/>
  <c r="F226" i="20"/>
  <c r="D226" i="20"/>
  <c r="G226" i="20" s="1"/>
  <c r="I191" i="20"/>
  <c r="H191" i="20"/>
  <c r="B39" i="20"/>
  <c r="C40" i="20"/>
  <c r="I225" i="20"/>
  <c r="H225" i="20"/>
  <c r="D382" i="19"/>
  <c r="G382" i="19" s="1"/>
  <c r="F382" i="19"/>
  <c r="I349" i="19"/>
  <c r="H349" i="19"/>
  <c r="C226" i="19"/>
  <c r="B225" i="19"/>
  <c r="F194" i="19"/>
  <c r="D194" i="19"/>
  <c r="G194" i="19" s="1"/>
  <c r="D350" i="19"/>
  <c r="G350" i="19" s="1"/>
  <c r="F350" i="19"/>
  <c r="I319" i="19"/>
  <c r="H319" i="19"/>
  <c r="H129" i="19"/>
  <c r="I129" i="19"/>
  <c r="C384" i="19"/>
  <c r="B383" i="19"/>
  <c r="H381" i="19"/>
  <c r="I381" i="19"/>
  <c r="I193" i="19"/>
  <c r="H193" i="19"/>
  <c r="F224" i="19"/>
  <c r="D224" i="19"/>
  <c r="G224" i="19" s="1"/>
  <c r="C196" i="19"/>
  <c r="B195" i="19"/>
  <c r="B351" i="19"/>
  <c r="C352" i="19"/>
  <c r="H67" i="19"/>
  <c r="I67" i="19"/>
  <c r="C99" i="19"/>
  <c r="B98" i="19"/>
  <c r="F288" i="19"/>
  <c r="D288" i="19"/>
  <c r="G288" i="19" s="1"/>
  <c r="C322" i="19"/>
  <c r="B321" i="19"/>
  <c r="C132" i="19"/>
  <c r="B131" i="19"/>
  <c r="D68" i="19"/>
  <c r="G68" i="19" s="1"/>
  <c r="F68" i="19"/>
  <c r="H287" i="19"/>
  <c r="I287" i="19"/>
  <c r="F161" i="19"/>
  <c r="D161" i="19"/>
  <c r="G161" i="19" s="1"/>
  <c r="I160" i="19"/>
  <c r="H160" i="19"/>
  <c r="F97" i="19"/>
  <c r="D97" i="19"/>
  <c r="G97" i="19" s="1"/>
  <c r="B289" i="19"/>
  <c r="C290" i="19"/>
  <c r="F320" i="19"/>
  <c r="D320" i="19"/>
  <c r="G320" i="19" s="1"/>
  <c r="D130" i="19"/>
  <c r="G130" i="19" s="1"/>
  <c r="F130" i="19"/>
  <c r="C70" i="19"/>
  <c r="B69" i="19"/>
  <c r="I96" i="19"/>
  <c r="H96" i="19"/>
  <c r="C163" i="19"/>
  <c r="B162" i="19"/>
  <c r="I223" i="19"/>
  <c r="H223" i="19"/>
  <c r="H351" i="18"/>
  <c r="I351" i="18"/>
  <c r="H130" i="18"/>
  <c r="I130" i="18"/>
  <c r="I161" i="18"/>
  <c r="H161" i="18"/>
  <c r="F381" i="18"/>
  <c r="D381" i="18"/>
  <c r="G381" i="18" s="1"/>
  <c r="D224" i="18"/>
  <c r="G224" i="18" s="1"/>
  <c r="F224" i="18"/>
  <c r="C164" i="18"/>
  <c r="B163" i="18"/>
  <c r="H68" i="18"/>
  <c r="I68" i="18"/>
  <c r="F192" i="18"/>
  <c r="D192" i="18"/>
  <c r="G192" i="18" s="1"/>
  <c r="F98" i="18"/>
  <c r="D98" i="18"/>
  <c r="G98" i="18" s="1"/>
  <c r="F352" i="18"/>
  <c r="D352" i="18"/>
  <c r="G352" i="18" s="1"/>
  <c r="H34" i="18"/>
  <c r="I34" i="18"/>
  <c r="F319" i="18"/>
  <c r="D319" i="18"/>
  <c r="G319" i="18" s="1"/>
  <c r="I191" i="18"/>
  <c r="H191" i="18"/>
  <c r="D35" i="18"/>
  <c r="G35" i="18" s="1"/>
  <c r="F35" i="18"/>
  <c r="H256" i="18"/>
  <c r="I256" i="18"/>
  <c r="F131" i="18"/>
  <c r="D131" i="18"/>
  <c r="G131" i="18" s="1"/>
  <c r="D287" i="18"/>
  <c r="G287" i="18" s="1"/>
  <c r="F287" i="18"/>
  <c r="C383" i="18"/>
  <c r="B382" i="18"/>
  <c r="C226" i="18"/>
  <c r="B225" i="18"/>
  <c r="F162" i="18"/>
  <c r="D162" i="18"/>
  <c r="G162" i="18" s="1"/>
  <c r="H286" i="18"/>
  <c r="I286" i="18"/>
  <c r="D69" i="18"/>
  <c r="G69" i="18" s="1"/>
  <c r="F69" i="18"/>
  <c r="D257" i="18"/>
  <c r="G257" i="18" s="1"/>
  <c r="F257" i="18"/>
  <c r="B132" i="18"/>
  <c r="C133" i="18"/>
  <c r="C289" i="18"/>
  <c r="B288" i="18"/>
  <c r="I380" i="18"/>
  <c r="H380" i="18"/>
  <c r="C71" i="18"/>
  <c r="B70" i="18"/>
  <c r="C259" i="18"/>
  <c r="B258" i="18"/>
  <c r="I318" i="18"/>
  <c r="H318" i="18"/>
  <c r="C194" i="18"/>
  <c r="B193" i="18"/>
  <c r="C100" i="18"/>
  <c r="B99" i="18"/>
  <c r="B353" i="18"/>
  <c r="C354" i="18"/>
  <c r="C321" i="18"/>
  <c r="B320" i="18"/>
  <c r="I97" i="18"/>
  <c r="H97" i="18"/>
  <c r="C37" i="18"/>
  <c r="B36" i="18"/>
  <c r="H223" i="18"/>
  <c r="I223" i="18"/>
  <c r="F67" i="17"/>
  <c r="D67" i="17"/>
  <c r="G67" i="17" s="1"/>
  <c r="F97" i="17"/>
  <c r="D97" i="17"/>
  <c r="G97" i="17" s="1"/>
  <c r="D350" i="17"/>
  <c r="G350" i="17" s="1"/>
  <c r="F350" i="17"/>
  <c r="C383" i="17"/>
  <c r="B382" i="17"/>
  <c r="I254" i="17"/>
  <c r="H254" i="17"/>
  <c r="F37" i="17"/>
  <c r="D37" i="17"/>
  <c r="G37" i="17" s="1"/>
  <c r="D193" i="17"/>
  <c r="G193" i="17" s="1"/>
  <c r="F193" i="17"/>
  <c r="C69" i="17"/>
  <c r="B68" i="17"/>
  <c r="B351" i="17"/>
  <c r="C352" i="17"/>
  <c r="F381" i="17"/>
  <c r="D381" i="17"/>
  <c r="G381" i="17" s="1"/>
  <c r="I380" i="17"/>
  <c r="H380" i="17"/>
  <c r="D289" i="17"/>
  <c r="G289" i="17" s="1"/>
  <c r="F289" i="17"/>
  <c r="I96" i="17"/>
  <c r="H96" i="17"/>
  <c r="C39" i="17"/>
  <c r="B38" i="17"/>
  <c r="C195" i="17"/>
  <c r="B194" i="17"/>
  <c r="F255" i="17"/>
  <c r="D255" i="17"/>
  <c r="G255" i="17" s="1"/>
  <c r="B224" i="17"/>
  <c r="C225" i="17"/>
  <c r="F160" i="17"/>
  <c r="D160" i="17"/>
  <c r="G160" i="17" s="1"/>
  <c r="H192" i="17"/>
  <c r="I192" i="17"/>
  <c r="D131" i="17"/>
  <c r="G131" i="17" s="1"/>
  <c r="F131" i="17"/>
  <c r="H130" i="17"/>
  <c r="I130" i="17"/>
  <c r="H288" i="17"/>
  <c r="I288" i="17"/>
  <c r="C291" i="17"/>
  <c r="B290" i="17"/>
  <c r="H349" i="17"/>
  <c r="I349" i="17"/>
  <c r="C99" i="17"/>
  <c r="B98" i="17"/>
  <c r="I66" i="17"/>
  <c r="H66" i="17"/>
  <c r="C257" i="17"/>
  <c r="B256" i="17"/>
  <c r="F223" i="17"/>
  <c r="D223" i="17"/>
  <c r="G223" i="17" s="1"/>
  <c r="C162" i="17"/>
  <c r="B161" i="17"/>
  <c r="C133" i="17"/>
  <c r="B132" i="17"/>
  <c r="I222" i="17"/>
  <c r="H222" i="17"/>
  <c r="I159" i="17"/>
  <c r="H159" i="17"/>
  <c r="I36" i="17"/>
  <c r="H36" i="17"/>
  <c r="H191" i="16"/>
  <c r="I191" i="16"/>
  <c r="C162" i="16"/>
  <c r="B161" i="16"/>
  <c r="F97" i="16"/>
  <c r="D97" i="16"/>
  <c r="G97" i="16" s="1"/>
  <c r="D223" i="16"/>
  <c r="G223" i="16" s="1"/>
  <c r="F223" i="16"/>
  <c r="C194" i="16"/>
  <c r="B193" i="16"/>
  <c r="C383" i="16"/>
  <c r="B382" i="16"/>
  <c r="C290" i="16"/>
  <c r="B289" i="16"/>
  <c r="F160" i="16"/>
  <c r="D160" i="16"/>
  <c r="G160" i="16" s="1"/>
  <c r="C99" i="16"/>
  <c r="B98" i="16"/>
  <c r="B224" i="16"/>
  <c r="C225" i="16"/>
  <c r="I68" i="16"/>
  <c r="H68" i="16"/>
  <c r="D192" i="16"/>
  <c r="G192" i="16" s="1"/>
  <c r="F192" i="16"/>
  <c r="F381" i="16"/>
  <c r="D381" i="16"/>
  <c r="G381" i="16" s="1"/>
  <c r="F131" i="16"/>
  <c r="D131" i="16"/>
  <c r="G131" i="16" s="1"/>
  <c r="F256" i="16"/>
  <c r="D256" i="16"/>
  <c r="G256" i="16" s="1"/>
  <c r="D350" i="16"/>
  <c r="G350" i="16" s="1"/>
  <c r="F350" i="16"/>
  <c r="F319" i="16"/>
  <c r="D319" i="16"/>
  <c r="G319" i="16" s="1"/>
  <c r="H349" i="16"/>
  <c r="I349" i="16"/>
  <c r="H130" i="16"/>
  <c r="I130" i="16"/>
  <c r="I222" i="16"/>
  <c r="H222" i="16"/>
  <c r="F288" i="16"/>
  <c r="D288" i="16"/>
  <c r="G288" i="16" s="1"/>
  <c r="F69" i="16"/>
  <c r="D69" i="16"/>
  <c r="G69" i="16" s="1"/>
  <c r="C71" i="16"/>
  <c r="B70" i="16"/>
  <c r="I159" i="16"/>
  <c r="H159" i="16"/>
  <c r="C133" i="16"/>
  <c r="B132" i="16"/>
  <c r="C258" i="16"/>
  <c r="B257" i="16"/>
  <c r="C352" i="16"/>
  <c r="B351" i="16"/>
  <c r="C321" i="16"/>
  <c r="B320" i="16"/>
  <c r="H318" i="16"/>
  <c r="I318" i="16"/>
  <c r="I287" i="16"/>
  <c r="H287" i="16"/>
  <c r="I255" i="16"/>
  <c r="H255" i="16"/>
  <c r="I380" i="16"/>
  <c r="H380" i="16"/>
  <c r="I96" i="16"/>
  <c r="H96" i="16"/>
  <c r="F36" i="15"/>
  <c r="D36" i="15"/>
  <c r="G36" i="15" s="1"/>
  <c r="D192" i="15"/>
  <c r="G192" i="15" s="1"/>
  <c r="F192" i="15"/>
  <c r="F68" i="15"/>
  <c r="D68" i="15"/>
  <c r="G68" i="15" s="1"/>
  <c r="H161" i="15"/>
  <c r="I161" i="15"/>
  <c r="C225" i="15"/>
  <c r="B224" i="15"/>
  <c r="H191" i="15"/>
  <c r="I191" i="15"/>
  <c r="F318" i="15"/>
  <c r="D318" i="15"/>
  <c r="G318" i="15" s="1"/>
  <c r="C164" i="15"/>
  <c r="B163" i="15"/>
  <c r="C38" i="15"/>
  <c r="B37" i="15"/>
  <c r="B193" i="15"/>
  <c r="C194" i="15"/>
  <c r="C70" i="15"/>
  <c r="B69" i="15"/>
  <c r="D223" i="15"/>
  <c r="G223" i="15" s="1"/>
  <c r="F223" i="15"/>
  <c r="I67" i="15"/>
  <c r="H67" i="15"/>
  <c r="C320" i="15"/>
  <c r="B319" i="15"/>
  <c r="I129" i="15"/>
  <c r="H129" i="15"/>
  <c r="I380" i="15"/>
  <c r="H380" i="15"/>
  <c r="D162" i="15"/>
  <c r="G162" i="15" s="1"/>
  <c r="F162" i="15"/>
  <c r="H222" i="15"/>
  <c r="I222" i="15"/>
  <c r="F288" i="15"/>
  <c r="D288" i="15"/>
  <c r="G288" i="15" s="1"/>
  <c r="C258" i="15"/>
  <c r="B257" i="15"/>
  <c r="D350" i="15"/>
  <c r="G350" i="15" s="1"/>
  <c r="F350" i="15"/>
  <c r="H349" i="15"/>
  <c r="I349" i="15"/>
  <c r="F130" i="15"/>
  <c r="D130" i="15"/>
  <c r="G130" i="15" s="1"/>
  <c r="C383" i="15"/>
  <c r="B382" i="15"/>
  <c r="F98" i="15"/>
  <c r="D98" i="15"/>
  <c r="G98" i="15" s="1"/>
  <c r="C290" i="15"/>
  <c r="B289" i="15"/>
  <c r="F256" i="15"/>
  <c r="D256" i="15"/>
  <c r="G256" i="15" s="1"/>
  <c r="C352" i="15"/>
  <c r="B351" i="15"/>
  <c r="I287" i="15"/>
  <c r="H287" i="15"/>
  <c r="I255" i="15"/>
  <c r="H255" i="15"/>
  <c r="C132" i="15"/>
  <c r="B131" i="15"/>
  <c r="F381" i="15"/>
  <c r="D381" i="15"/>
  <c r="G381" i="15" s="1"/>
  <c r="C100" i="15"/>
  <c r="B99" i="15"/>
  <c r="I317" i="15"/>
  <c r="H317" i="15"/>
  <c r="I97" i="15"/>
  <c r="H97" i="15"/>
  <c r="I35" i="15" l="1"/>
  <c r="B71" i="18"/>
  <c r="C72" i="18"/>
  <c r="B72" i="18" s="1"/>
  <c r="B71" i="16"/>
  <c r="F71" i="16" s="1"/>
  <c r="C72" i="16"/>
  <c r="B72" i="16" s="1"/>
  <c r="D319" i="17"/>
  <c r="G319" i="17" s="1"/>
  <c r="F319" i="17"/>
  <c r="H318" i="17"/>
  <c r="I318" i="17"/>
  <c r="B320" i="17"/>
  <c r="C321" i="17"/>
  <c r="H35" i="19"/>
  <c r="I35" i="19"/>
  <c r="H256" i="19"/>
  <c r="I256" i="19"/>
  <c r="F36" i="19"/>
  <c r="D36" i="19"/>
  <c r="G36" i="19" s="1"/>
  <c r="D257" i="19"/>
  <c r="G257" i="19" s="1"/>
  <c r="F257" i="19"/>
  <c r="H288" i="21"/>
  <c r="I288" i="21"/>
  <c r="F289" i="20"/>
  <c r="D289" i="20"/>
  <c r="G289" i="20" s="1"/>
  <c r="B37" i="19"/>
  <c r="C38" i="19"/>
  <c r="C259" i="19"/>
  <c r="B258" i="19"/>
  <c r="I36" i="21"/>
  <c r="H36" i="21"/>
  <c r="C291" i="20"/>
  <c r="B290" i="20"/>
  <c r="I35" i="16"/>
  <c r="H35" i="16"/>
  <c r="F36" i="16"/>
  <c r="D36" i="16"/>
  <c r="G36" i="16" s="1"/>
  <c r="H288" i="20"/>
  <c r="I288" i="20"/>
  <c r="C39" i="21"/>
  <c r="B38" i="21"/>
  <c r="F289" i="21"/>
  <c r="D289" i="21"/>
  <c r="G289" i="21" s="1"/>
  <c r="C38" i="16"/>
  <c r="B37" i="16"/>
  <c r="F37" i="21"/>
  <c r="D37" i="21"/>
  <c r="G37" i="21" s="1"/>
  <c r="C291" i="21"/>
  <c r="B290" i="21"/>
  <c r="D69" i="22"/>
  <c r="G69" i="22" s="1"/>
  <c r="F69" i="22"/>
  <c r="I381" i="22"/>
  <c r="H381" i="22"/>
  <c r="H351" i="22"/>
  <c r="I351" i="22"/>
  <c r="C195" i="22"/>
  <c r="B194" i="22"/>
  <c r="H130" i="22"/>
  <c r="I130" i="22"/>
  <c r="H318" i="22"/>
  <c r="I318" i="22"/>
  <c r="D161" i="22"/>
  <c r="G161" i="22" s="1"/>
  <c r="F161" i="22"/>
  <c r="D99" i="22"/>
  <c r="G99" i="22" s="1"/>
  <c r="F99" i="22"/>
  <c r="H160" i="22"/>
  <c r="I160" i="22"/>
  <c r="H98" i="22"/>
  <c r="I98" i="22"/>
  <c r="C71" i="22"/>
  <c r="B70" i="22"/>
  <c r="C226" i="22"/>
  <c r="B225" i="22"/>
  <c r="F193" i="22"/>
  <c r="D193" i="22"/>
  <c r="G193" i="22" s="1"/>
  <c r="C163" i="22"/>
  <c r="B162" i="22"/>
  <c r="C101" i="22"/>
  <c r="B100" i="22"/>
  <c r="D224" i="22"/>
  <c r="G224" i="22" s="1"/>
  <c r="F224" i="22"/>
  <c r="F38" i="22"/>
  <c r="D38" i="22"/>
  <c r="G38" i="22" s="1"/>
  <c r="D131" i="22"/>
  <c r="G131" i="22" s="1"/>
  <c r="F131" i="22"/>
  <c r="F319" i="22"/>
  <c r="D319" i="22"/>
  <c r="G319" i="22" s="1"/>
  <c r="H68" i="22"/>
  <c r="I68" i="22"/>
  <c r="F382" i="22"/>
  <c r="D382" i="22"/>
  <c r="G382" i="22" s="1"/>
  <c r="F352" i="22"/>
  <c r="D352" i="22"/>
  <c r="G352" i="22" s="1"/>
  <c r="D289" i="22"/>
  <c r="G289" i="22" s="1"/>
  <c r="F289" i="22"/>
  <c r="C258" i="22"/>
  <c r="B257" i="22"/>
  <c r="H288" i="22"/>
  <c r="I288" i="22"/>
  <c r="H223" i="22"/>
  <c r="I223" i="22"/>
  <c r="C40" i="22"/>
  <c r="B39" i="22"/>
  <c r="I192" i="22"/>
  <c r="H192" i="22"/>
  <c r="C133" i="22"/>
  <c r="B132" i="22"/>
  <c r="B320" i="22"/>
  <c r="C321" i="22"/>
  <c r="H37" i="22"/>
  <c r="I37" i="22"/>
  <c r="C384" i="22"/>
  <c r="B383" i="22"/>
  <c r="C354" i="22"/>
  <c r="B353" i="22"/>
  <c r="C291" i="22"/>
  <c r="B290" i="22"/>
  <c r="F256" i="22"/>
  <c r="D256" i="22"/>
  <c r="G256" i="22" s="1"/>
  <c r="I255" i="22"/>
  <c r="H255" i="22"/>
  <c r="I226" i="21"/>
  <c r="H226" i="21"/>
  <c r="I67" i="21"/>
  <c r="H67" i="21"/>
  <c r="F162" i="21"/>
  <c r="D162" i="21"/>
  <c r="G162" i="21" s="1"/>
  <c r="C164" i="21"/>
  <c r="B163" i="21"/>
  <c r="H129" i="21"/>
  <c r="I129" i="21"/>
  <c r="H192" i="21"/>
  <c r="I192" i="21"/>
  <c r="F351" i="21"/>
  <c r="D351" i="21"/>
  <c r="G351" i="21" s="1"/>
  <c r="D98" i="21"/>
  <c r="G98" i="21" s="1"/>
  <c r="F98" i="21"/>
  <c r="I318" i="21"/>
  <c r="H318" i="21"/>
  <c r="H97" i="21"/>
  <c r="I97" i="21"/>
  <c r="F130" i="21"/>
  <c r="D130" i="21"/>
  <c r="G130" i="21" s="1"/>
  <c r="F193" i="21"/>
  <c r="D193" i="21"/>
  <c r="G193" i="21" s="1"/>
  <c r="D319" i="21"/>
  <c r="G319" i="21" s="1"/>
  <c r="F319" i="21"/>
  <c r="D257" i="21"/>
  <c r="G257" i="21" s="1"/>
  <c r="F257" i="21"/>
  <c r="F227" i="21"/>
  <c r="D227" i="21"/>
  <c r="G227" i="21" s="1"/>
  <c r="D68" i="21"/>
  <c r="G68" i="21" s="1"/>
  <c r="F68" i="21"/>
  <c r="F382" i="21"/>
  <c r="D382" i="21"/>
  <c r="G382" i="21" s="1"/>
  <c r="I381" i="21"/>
  <c r="H381" i="21"/>
  <c r="H256" i="21"/>
  <c r="I256" i="21"/>
  <c r="B69" i="21"/>
  <c r="C70" i="21"/>
  <c r="C384" i="21"/>
  <c r="B383" i="21"/>
  <c r="I161" i="21"/>
  <c r="H161" i="21"/>
  <c r="C353" i="21"/>
  <c r="B352" i="21"/>
  <c r="B99" i="21"/>
  <c r="C100" i="21"/>
  <c r="B131" i="21"/>
  <c r="C132" i="21"/>
  <c r="C195" i="21"/>
  <c r="B194" i="21"/>
  <c r="B320" i="21"/>
  <c r="C321" i="21"/>
  <c r="B258" i="21"/>
  <c r="C259" i="21"/>
  <c r="I350" i="21"/>
  <c r="H350" i="21"/>
  <c r="C229" i="21"/>
  <c r="B228" i="21"/>
  <c r="D257" i="20"/>
  <c r="G257" i="20" s="1"/>
  <c r="F257" i="20"/>
  <c r="I38" i="20"/>
  <c r="H38" i="20"/>
  <c r="H256" i="20"/>
  <c r="I256" i="20"/>
  <c r="D68" i="20"/>
  <c r="G68" i="20" s="1"/>
  <c r="F68" i="20"/>
  <c r="I67" i="20"/>
  <c r="H67" i="20"/>
  <c r="B258" i="20"/>
  <c r="C259" i="20"/>
  <c r="I161" i="20"/>
  <c r="H161" i="20"/>
  <c r="B69" i="20"/>
  <c r="C70" i="20"/>
  <c r="B40" i="20"/>
  <c r="C41" i="20"/>
  <c r="I226" i="20"/>
  <c r="H226" i="20"/>
  <c r="H192" i="20"/>
  <c r="I192" i="20"/>
  <c r="F162" i="20"/>
  <c r="D162" i="20"/>
  <c r="G162" i="20" s="1"/>
  <c r="F227" i="20"/>
  <c r="D227" i="20"/>
  <c r="G227" i="20" s="1"/>
  <c r="F193" i="20"/>
  <c r="D193" i="20"/>
  <c r="G193" i="20" s="1"/>
  <c r="H129" i="20"/>
  <c r="I129" i="20"/>
  <c r="F351" i="20"/>
  <c r="D351" i="20"/>
  <c r="G351" i="20" s="1"/>
  <c r="F382" i="20"/>
  <c r="D382" i="20"/>
  <c r="G382" i="20" s="1"/>
  <c r="D319" i="20"/>
  <c r="G319" i="20" s="1"/>
  <c r="F319" i="20"/>
  <c r="D98" i="20"/>
  <c r="G98" i="20" s="1"/>
  <c r="F98" i="20"/>
  <c r="F130" i="20"/>
  <c r="D130" i="20"/>
  <c r="G130" i="20" s="1"/>
  <c r="I381" i="20"/>
  <c r="H381" i="20"/>
  <c r="I318" i="20"/>
  <c r="H318" i="20"/>
  <c r="H97" i="20"/>
  <c r="I97" i="20"/>
  <c r="D39" i="20"/>
  <c r="G39" i="20" s="1"/>
  <c r="F39" i="20"/>
  <c r="C164" i="20"/>
  <c r="B163" i="20"/>
  <c r="C229" i="20"/>
  <c r="B228" i="20"/>
  <c r="C195" i="20"/>
  <c r="B194" i="20"/>
  <c r="C353" i="20"/>
  <c r="B352" i="20"/>
  <c r="C384" i="20"/>
  <c r="B383" i="20"/>
  <c r="B320" i="20"/>
  <c r="C321" i="20"/>
  <c r="B99" i="20"/>
  <c r="C100" i="20"/>
  <c r="B131" i="20"/>
  <c r="C132" i="20"/>
  <c r="I350" i="20"/>
  <c r="H350" i="20"/>
  <c r="I320" i="19"/>
  <c r="H320" i="19"/>
  <c r="I97" i="19"/>
  <c r="H97" i="19"/>
  <c r="F131" i="19"/>
  <c r="D131" i="19"/>
  <c r="G131" i="19" s="1"/>
  <c r="H288" i="19"/>
  <c r="I288" i="19"/>
  <c r="B352" i="19"/>
  <c r="C353" i="19"/>
  <c r="I224" i="19"/>
  <c r="H224" i="19"/>
  <c r="I194" i="19"/>
  <c r="H194" i="19"/>
  <c r="I130" i="19"/>
  <c r="H130" i="19"/>
  <c r="C133" i="19"/>
  <c r="B132" i="19"/>
  <c r="D351" i="19"/>
  <c r="G351" i="19" s="1"/>
  <c r="F351" i="19"/>
  <c r="I382" i="19"/>
  <c r="H382" i="19"/>
  <c r="F162" i="19"/>
  <c r="D162" i="19"/>
  <c r="G162" i="19" s="1"/>
  <c r="F69" i="19"/>
  <c r="D69" i="19"/>
  <c r="G69" i="19" s="1"/>
  <c r="B290" i="19"/>
  <c r="C291" i="19"/>
  <c r="H161" i="19"/>
  <c r="I161" i="19"/>
  <c r="D321" i="19"/>
  <c r="G321" i="19" s="1"/>
  <c r="F321" i="19"/>
  <c r="F98" i="19"/>
  <c r="D98" i="19"/>
  <c r="G98" i="19" s="1"/>
  <c r="D195" i="19"/>
  <c r="G195" i="19" s="1"/>
  <c r="F195" i="19"/>
  <c r="F383" i="19"/>
  <c r="D383" i="19"/>
  <c r="G383" i="19" s="1"/>
  <c r="F225" i="19"/>
  <c r="D225" i="19"/>
  <c r="G225" i="19" s="1"/>
  <c r="C164" i="19"/>
  <c r="B163" i="19"/>
  <c r="C71" i="19"/>
  <c r="B70" i="19"/>
  <c r="D289" i="19"/>
  <c r="G289" i="19" s="1"/>
  <c r="F289" i="19"/>
  <c r="I68" i="19"/>
  <c r="H68" i="19"/>
  <c r="B322" i="19"/>
  <c r="C323" i="19"/>
  <c r="C100" i="19"/>
  <c r="B99" i="19"/>
  <c r="B196" i="19"/>
  <c r="C197" i="19"/>
  <c r="C385" i="19"/>
  <c r="B384" i="19"/>
  <c r="I350" i="19"/>
  <c r="H350" i="19"/>
  <c r="C227" i="19"/>
  <c r="B226" i="19"/>
  <c r="F193" i="18"/>
  <c r="D193" i="18"/>
  <c r="G193" i="18" s="1"/>
  <c r="B133" i="18"/>
  <c r="C134" i="18"/>
  <c r="I162" i="18"/>
  <c r="H162" i="18"/>
  <c r="F382" i="18"/>
  <c r="D382" i="18"/>
  <c r="G382" i="18" s="1"/>
  <c r="H319" i="18"/>
  <c r="I319" i="18"/>
  <c r="I192" i="18"/>
  <c r="H192" i="18"/>
  <c r="D163" i="18"/>
  <c r="G163" i="18" s="1"/>
  <c r="F163" i="18"/>
  <c r="C195" i="18"/>
  <c r="B194" i="18"/>
  <c r="D132" i="18"/>
  <c r="G132" i="18" s="1"/>
  <c r="F132" i="18"/>
  <c r="I35" i="18"/>
  <c r="H35" i="18"/>
  <c r="F36" i="18"/>
  <c r="D36" i="18"/>
  <c r="G36" i="18" s="1"/>
  <c r="F320" i="18"/>
  <c r="D320" i="18"/>
  <c r="G320" i="18" s="1"/>
  <c r="F99" i="18"/>
  <c r="D99" i="18"/>
  <c r="G99" i="18" s="1"/>
  <c r="F70" i="18"/>
  <c r="D70" i="18"/>
  <c r="G70" i="18" s="1"/>
  <c r="F288" i="18"/>
  <c r="D288" i="18"/>
  <c r="G288" i="18" s="1"/>
  <c r="F225" i="18"/>
  <c r="D225" i="18"/>
  <c r="G225" i="18" s="1"/>
  <c r="I98" i="18"/>
  <c r="H98" i="18"/>
  <c r="B354" i="18"/>
  <c r="C355" i="18"/>
  <c r="F258" i="18"/>
  <c r="D258" i="18"/>
  <c r="G258" i="18" s="1"/>
  <c r="H131" i="18"/>
  <c r="I131" i="18"/>
  <c r="I352" i="18"/>
  <c r="H352" i="18"/>
  <c r="I381" i="18"/>
  <c r="H381" i="18"/>
  <c r="D353" i="18"/>
  <c r="G353" i="18" s="1"/>
  <c r="F353" i="18"/>
  <c r="C260" i="18"/>
  <c r="B259" i="18"/>
  <c r="I69" i="18"/>
  <c r="H69" i="18"/>
  <c r="C384" i="18"/>
  <c r="B383" i="18"/>
  <c r="C165" i="18"/>
  <c r="B164" i="18"/>
  <c r="C38" i="18"/>
  <c r="B37" i="18"/>
  <c r="B321" i="18"/>
  <c r="C322" i="18"/>
  <c r="C101" i="18"/>
  <c r="B100" i="18"/>
  <c r="F71" i="18"/>
  <c r="D71" i="18"/>
  <c r="G71" i="18" s="1"/>
  <c r="C290" i="18"/>
  <c r="B289" i="18"/>
  <c r="I257" i="18"/>
  <c r="H257" i="18"/>
  <c r="C227" i="18"/>
  <c r="B226" i="18"/>
  <c r="I287" i="18"/>
  <c r="H287" i="18"/>
  <c r="I224" i="18"/>
  <c r="H224" i="18"/>
  <c r="F132" i="17"/>
  <c r="D132" i="17"/>
  <c r="G132" i="17" s="1"/>
  <c r="F290" i="17"/>
  <c r="D290" i="17"/>
  <c r="G290" i="17" s="1"/>
  <c r="C226" i="17"/>
  <c r="B225" i="17"/>
  <c r="C353" i="17"/>
  <c r="B352" i="17"/>
  <c r="H97" i="17"/>
  <c r="I97" i="17"/>
  <c r="C100" i="17"/>
  <c r="B99" i="17"/>
  <c r="C292" i="17"/>
  <c r="B291" i="17"/>
  <c r="I193" i="17"/>
  <c r="H193" i="17"/>
  <c r="D161" i="17"/>
  <c r="G161" i="17" s="1"/>
  <c r="F161" i="17"/>
  <c r="D256" i="17"/>
  <c r="G256" i="17" s="1"/>
  <c r="F256" i="17"/>
  <c r="H160" i="17"/>
  <c r="I160" i="17"/>
  <c r="I255" i="17"/>
  <c r="H255" i="17"/>
  <c r="D38" i="17"/>
  <c r="G38" i="17" s="1"/>
  <c r="F38" i="17"/>
  <c r="H381" i="17"/>
  <c r="I381" i="17"/>
  <c r="D68" i="17"/>
  <c r="G68" i="17" s="1"/>
  <c r="F68" i="17"/>
  <c r="H37" i="17"/>
  <c r="I37" i="17"/>
  <c r="D382" i="17"/>
  <c r="G382" i="17" s="1"/>
  <c r="F382" i="17"/>
  <c r="H67" i="17"/>
  <c r="I67" i="17"/>
  <c r="I223" i="17"/>
  <c r="H223" i="17"/>
  <c r="D98" i="17"/>
  <c r="G98" i="17" s="1"/>
  <c r="F98" i="17"/>
  <c r="F194" i="17"/>
  <c r="D194" i="17"/>
  <c r="G194" i="17" s="1"/>
  <c r="C134" i="17"/>
  <c r="B133" i="17"/>
  <c r="F224" i="17"/>
  <c r="D224" i="17"/>
  <c r="G224" i="17" s="1"/>
  <c r="C196" i="17"/>
  <c r="B195" i="17"/>
  <c r="F351" i="17"/>
  <c r="D351" i="17"/>
  <c r="G351" i="17" s="1"/>
  <c r="C163" i="17"/>
  <c r="B162" i="17"/>
  <c r="C258" i="17"/>
  <c r="B257" i="17"/>
  <c r="I131" i="17"/>
  <c r="H131" i="17"/>
  <c r="C40" i="17"/>
  <c r="B39" i="17"/>
  <c r="I289" i="17"/>
  <c r="H289" i="17"/>
  <c r="C70" i="17"/>
  <c r="B69" i="17"/>
  <c r="C384" i="17"/>
  <c r="B383" i="17"/>
  <c r="I350" i="17"/>
  <c r="H350" i="17"/>
  <c r="D320" i="16"/>
  <c r="G320" i="16" s="1"/>
  <c r="F320" i="16"/>
  <c r="F351" i="16"/>
  <c r="D351" i="16"/>
  <c r="G351" i="16" s="1"/>
  <c r="D132" i="16"/>
  <c r="G132" i="16" s="1"/>
  <c r="F132" i="16"/>
  <c r="F70" i="16"/>
  <c r="D70" i="16"/>
  <c r="G70" i="16" s="1"/>
  <c r="I69" i="16"/>
  <c r="H69" i="16"/>
  <c r="I131" i="16"/>
  <c r="H131" i="16"/>
  <c r="B225" i="16"/>
  <c r="C226" i="16"/>
  <c r="H160" i="16"/>
  <c r="I160" i="16"/>
  <c r="F193" i="16"/>
  <c r="D193" i="16"/>
  <c r="G193" i="16" s="1"/>
  <c r="I97" i="16"/>
  <c r="H97" i="16"/>
  <c r="C353" i="16"/>
  <c r="B352" i="16"/>
  <c r="C134" i="16"/>
  <c r="B133" i="16"/>
  <c r="D71" i="16"/>
  <c r="G71" i="16" s="1"/>
  <c r="I350" i="16"/>
  <c r="H350" i="16"/>
  <c r="I192" i="16"/>
  <c r="H192" i="16"/>
  <c r="F224" i="16"/>
  <c r="D224" i="16"/>
  <c r="G224" i="16" s="1"/>
  <c r="C195" i="16"/>
  <c r="B194" i="16"/>
  <c r="D257" i="16"/>
  <c r="G257" i="16" s="1"/>
  <c r="F257" i="16"/>
  <c r="H288" i="16"/>
  <c r="I288" i="16"/>
  <c r="H319" i="16"/>
  <c r="I319" i="16"/>
  <c r="H256" i="16"/>
  <c r="I256" i="16"/>
  <c r="H381" i="16"/>
  <c r="I381" i="16"/>
  <c r="F98" i="16"/>
  <c r="D98" i="16"/>
  <c r="G98" i="16" s="1"/>
  <c r="D289" i="16"/>
  <c r="G289" i="16" s="1"/>
  <c r="F289" i="16"/>
  <c r="D382" i="16"/>
  <c r="G382" i="16" s="1"/>
  <c r="F382" i="16"/>
  <c r="D161" i="16"/>
  <c r="G161" i="16" s="1"/>
  <c r="F161" i="16"/>
  <c r="B321" i="16"/>
  <c r="C322" i="16"/>
  <c r="C259" i="16"/>
  <c r="B258" i="16"/>
  <c r="C100" i="16"/>
  <c r="B99" i="16"/>
  <c r="C291" i="16"/>
  <c r="B290" i="16"/>
  <c r="C384" i="16"/>
  <c r="B383" i="16"/>
  <c r="I223" i="16"/>
  <c r="H223" i="16"/>
  <c r="C163" i="16"/>
  <c r="B162" i="16"/>
  <c r="D289" i="15"/>
  <c r="G289" i="15" s="1"/>
  <c r="F289" i="15"/>
  <c r="D99" i="15"/>
  <c r="G99" i="15" s="1"/>
  <c r="F99" i="15"/>
  <c r="D131" i="15"/>
  <c r="G131" i="15" s="1"/>
  <c r="F131" i="15"/>
  <c r="H256" i="15"/>
  <c r="I256" i="15"/>
  <c r="H98" i="15"/>
  <c r="I98" i="15"/>
  <c r="H130" i="15"/>
  <c r="I130" i="15"/>
  <c r="H288" i="15"/>
  <c r="I288" i="15"/>
  <c r="C195" i="15"/>
  <c r="B194" i="15"/>
  <c r="F163" i="15"/>
  <c r="D163" i="15"/>
  <c r="G163" i="15" s="1"/>
  <c r="C101" i="15"/>
  <c r="B100" i="15"/>
  <c r="B132" i="15"/>
  <c r="C133" i="15"/>
  <c r="I350" i="15"/>
  <c r="H350" i="15"/>
  <c r="I162" i="15"/>
  <c r="H162" i="15"/>
  <c r="I223" i="15"/>
  <c r="H223" i="15"/>
  <c r="F193" i="15"/>
  <c r="D193" i="15"/>
  <c r="G193" i="15" s="1"/>
  <c r="C165" i="15"/>
  <c r="B164" i="15"/>
  <c r="I192" i="15"/>
  <c r="H192" i="15"/>
  <c r="H381" i="15"/>
  <c r="I381" i="15"/>
  <c r="F351" i="15"/>
  <c r="D351" i="15"/>
  <c r="G351" i="15" s="1"/>
  <c r="D382" i="15"/>
  <c r="G382" i="15" s="1"/>
  <c r="F382" i="15"/>
  <c r="D257" i="15"/>
  <c r="G257" i="15" s="1"/>
  <c r="F257" i="15"/>
  <c r="D319" i="15"/>
  <c r="G319" i="15" s="1"/>
  <c r="F319" i="15"/>
  <c r="D69" i="15"/>
  <c r="G69" i="15" s="1"/>
  <c r="F69" i="15"/>
  <c r="D37" i="15"/>
  <c r="G37" i="15" s="1"/>
  <c r="F37" i="15"/>
  <c r="H318" i="15"/>
  <c r="I318" i="15"/>
  <c r="F224" i="15"/>
  <c r="D224" i="15"/>
  <c r="G224" i="15" s="1"/>
  <c r="H68" i="15"/>
  <c r="I68" i="15"/>
  <c r="H36" i="15"/>
  <c r="I36" i="15"/>
  <c r="C353" i="15"/>
  <c r="B352" i="15"/>
  <c r="C291" i="15"/>
  <c r="B290" i="15"/>
  <c r="C384" i="15"/>
  <c r="B383" i="15"/>
  <c r="C259" i="15"/>
  <c r="B258" i="15"/>
  <c r="B320" i="15"/>
  <c r="C321" i="15"/>
  <c r="C71" i="15"/>
  <c r="B70" i="15"/>
  <c r="C39" i="15"/>
  <c r="B38" i="15"/>
  <c r="C226" i="15"/>
  <c r="B225" i="15"/>
  <c r="B71" i="19" l="1"/>
  <c r="F71" i="19" s="1"/>
  <c r="C72" i="19"/>
  <c r="B72" i="19" s="1"/>
  <c r="B71" i="22"/>
  <c r="F71" i="22" s="1"/>
  <c r="C72" i="22"/>
  <c r="B72" i="22" s="1"/>
  <c r="F72" i="18"/>
  <c r="D72" i="18"/>
  <c r="G72" i="18" s="1"/>
  <c r="B71" i="15"/>
  <c r="F71" i="15" s="1"/>
  <c r="C72" i="15"/>
  <c r="B72" i="15" s="1"/>
  <c r="D72" i="16"/>
  <c r="G72" i="16" s="1"/>
  <c r="F72" i="16"/>
  <c r="H319" i="17"/>
  <c r="I319" i="17"/>
  <c r="F320" i="17"/>
  <c r="D320" i="17"/>
  <c r="G320" i="17" s="1"/>
  <c r="B321" i="17"/>
  <c r="C322" i="17"/>
  <c r="D290" i="21"/>
  <c r="G290" i="21" s="1"/>
  <c r="F290" i="21"/>
  <c r="F37" i="16"/>
  <c r="D37" i="16"/>
  <c r="G37" i="16" s="1"/>
  <c r="F38" i="21"/>
  <c r="D38" i="21"/>
  <c r="G38" i="21" s="1"/>
  <c r="I36" i="16"/>
  <c r="H36" i="16"/>
  <c r="D290" i="20"/>
  <c r="G290" i="20" s="1"/>
  <c r="F290" i="20"/>
  <c r="F258" i="19"/>
  <c r="D258" i="19"/>
  <c r="G258" i="19" s="1"/>
  <c r="I289" i="20"/>
  <c r="H289" i="20"/>
  <c r="B291" i="21"/>
  <c r="C292" i="21"/>
  <c r="C39" i="16"/>
  <c r="B38" i="16"/>
  <c r="B39" i="21"/>
  <c r="C40" i="21"/>
  <c r="B291" i="20"/>
  <c r="C292" i="20"/>
  <c r="C260" i="19"/>
  <c r="B259" i="19"/>
  <c r="I257" i="19"/>
  <c r="H257" i="19"/>
  <c r="H37" i="21"/>
  <c r="I37" i="21"/>
  <c r="I289" i="21"/>
  <c r="H289" i="21"/>
  <c r="B38" i="19"/>
  <c r="C39" i="19"/>
  <c r="I36" i="19"/>
  <c r="H36" i="19"/>
  <c r="D37" i="19"/>
  <c r="G37" i="19" s="1"/>
  <c r="F37" i="19"/>
  <c r="F290" i="22"/>
  <c r="D290" i="22"/>
  <c r="G290" i="22" s="1"/>
  <c r="I352" i="22"/>
  <c r="H352" i="22"/>
  <c r="F162" i="22"/>
  <c r="D162" i="22"/>
  <c r="G162" i="22" s="1"/>
  <c r="C292" i="22"/>
  <c r="B291" i="22"/>
  <c r="C385" i="22"/>
  <c r="B384" i="22"/>
  <c r="I131" i="22"/>
  <c r="H131" i="22"/>
  <c r="I99" i="22"/>
  <c r="H99" i="22"/>
  <c r="H256" i="22"/>
  <c r="I256" i="22"/>
  <c r="D353" i="22"/>
  <c r="G353" i="22" s="1"/>
  <c r="F353" i="22"/>
  <c r="F132" i="22"/>
  <c r="D132" i="22"/>
  <c r="G132" i="22" s="1"/>
  <c r="D39" i="22"/>
  <c r="G39" i="22" s="1"/>
  <c r="F39" i="22"/>
  <c r="I382" i="22"/>
  <c r="H382" i="22"/>
  <c r="I319" i="22"/>
  <c r="H319" i="22"/>
  <c r="H38" i="22"/>
  <c r="I38" i="22"/>
  <c r="F100" i="22"/>
  <c r="D100" i="22"/>
  <c r="G100" i="22" s="1"/>
  <c r="H193" i="22"/>
  <c r="I193" i="22"/>
  <c r="F70" i="22"/>
  <c r="D70" i="22"/>
  <c r="G70" i="22" s="1"/>
  <c r="F383" i="22"/>
  <c r="D383" i="22"/>
  <c r="G383" i="22" s="1"/>
  <c r="C322" i="22"/>
  <c r="B321" i="22"/>
  <c r="D257" i="22"/>
  <c r="G257" i="22" s="1"/>
  <c r="F257" i="22"/>
  <c r="F225" i="22"/>
  <c r="D225" i="22"/>
  <c r="G225" i="22" s="1"/>
  <c r="F194" i="22"/>
  <c r="D194" i="22"/>
  <c r="G194" i="22" s="1"/>
  <c r="D320" i="22"/>
  <c r="G320" i="22" s="1"/>
  <c r="F320" i="22"/>
  <c r="C259" i="22"/>
  <c r="B258" i="22"/>
  <c r="I224" i="22"/>
  <c r="H224" i="22"/>
  <c r="C164" i="22"/>
  <c r="B163" i="22"/>
  <c r="C227" i="22"/>
  <c r="B226" i="22"/>
  <c r="B195" i="22"/>
  <c r="C196" i="22"/>
  <c r="B354" i="22"/>
  <c r="C355" i="22"/>
  <c r="C134" i="22"/>
  <c r="B133" i="22"/>
  <c r="C41" i="22"/>
  <c r="B40" i="22"/>
  <c r="I289" i="22"/>
  <c r="H289" i="22"/>
  <c r="C102" i="22"/>
  <c r="B101" i="22"/>
  <c r="D71" i="22"/>
  <c r="G71" i="22" s="1"/>
  <c r="I161" i="22"/>
  <c r="H161" i="22"/>
  <c r="I69" i="22"/>
  <c r="H69" i="22"/>
  <c r="F228" i="21"/>
  <c r="D228" i="21"/>
  <c r="G228" i="21" s="1"/>
  <c r="D194" i="21"/>
  <c r="G194" i="21" s="1"/>
  <c r="F194" i="21"/>
  <c r="B132" i="21"/>
  <c r="C133" i="21"/>
  <c r="C71" i="21"/>
  <c r="B70" i="21"/>
  <c r="D258" i="21"/>
  <c r="G258" i="21" s="1"/>
  <c r="F258" i="21"/>
  <c r="B195" i="21"/>
  <c r="C196" i="21"/>
  <c r="C354" i="21"/>
  <c r="B353" i="21"/>
  <c r="I319" i="21"/>
  <c r="H319" i="21"/>
  <c r="I98" i="21"/>
  <c r="H98" i="21"/>
  <c r="C322" i="21"/>
  <c r="B321" i="21"/>
  <c r="C101" i="21"/>
  <c r="B100" i="21"/>
  <c r="F383" i="21"/>
  <c r="D383" i="21"/>
  <c r="G383" i="21" s="1"/>
  <c r="H382" i="21"/>
  <c r="I382" i="21"/>
  <c r="I193" i="21"/>
  <c r="H193" i="21"/>
  <c r="I130" i="21"/>
  <c r="H130" i="21"/>
  <c r="I351" i="21"/>
  <c r="H351" i="21"/>
  <c r="F163" i="21"/>
  <c r="D163" i="21"/>
  <c r="G163" i="21" s="1"/>
  <c r="I162" i="21"/>
  <c r="H162" i="21"/>
  <c r="C260" i="21"/>
  <c r="B259" i="21"/>
  <c r="D352" i="21"/>
  <c r="G352" i="21" s="1"/>
  <c r="F352" i="21"/>
  <c r="H227" i="21"/>
  <c r="I227" i="21"/>
  <c r="B229" i="21"/>
  <c r="C230" i="21"/>
  <c r="B230" i="21" s="1"/>
  <c r="D131" i="21"/>
  <c r="G131" i="21" s="1"/>
  <c r="F131" i="21"/>
  <c r="F69" i="21"/>
  <c r="D69" i="21"/>
  <c r="G69" i="21" s="1"/>
  <c r="D320" i="21"/>
  <c r="G320" i="21" s="1"/>
  <c r="F320" i="21"/>
  <c r="F99" i="21"/>
  <c r="D99" i="21"/>
  <c r="G99" i="21" s="1"/>
  <c r="B384" i="21"/>
  <c r="C385" i="21"/>
  <c r="I68" i="21"/>
  <c r="H68" i="21"/>
  <c r="I257" i="21"/>
  <c r="H257" i="21"/>
  <c r="C165" i="21"/>
  <c r="B164" i="21"/>
  <c r="C101" i="20"/>
  <c r="B100" i="20"/>
  <c r="F383" i="20"/>
  <c r="D383" i="20"/>
  <c r="G383" i="20" s="1"/>
  <c r="D194" i="20"/>
  <c r="G194" i="20" s="1"/>
  <c r="F194" i="20"/>
  <c r="F163" i="20"/>
  <c r="D163" i="20"/>
  <c r="G163" i="20" s="1"/>
  <c r="H382" i="20"/>
  <c r="I382" i="20"/>
  <c r="H227" i="20"/>
  <c r="I227" i="20"/>
  <c r="C42" i="20"/>
  <c r="B42" i="20" s="1"/>
  <c r="B41" i="20"/>
  <c r="C71" i="20"/>
  <c r="B70" i="20"/>
  <c r="F99" i="20"/>
  <c r="D99" i="20"/>
  <c r="G99" i="20" s="1"/>
  <c r="B384" i="20"/>
  <c r="C385" i="20"/>
  <c r="B195" i="20"/>
  <c r="C196" i="20"/>
  <c r="C165" i="20"/>
  <c r="B164" i="20"/>
  <c r="I98" i="20"/>
  <c r="H98" i="20"/>
  <c r="D40" i="20"/>
  <c r="G40" i="20" s="1"/>
  <c r="F40" i="20"/>
  <c r="F69" i="20"/>
  <c r="D69" i="20"/>
  <c r="G69" i="20" s="1"/>
  <c r="B132" i="20"/>
  <c r="C133" i="20"/>
  <c r="C322" i="20"/>
  <c r="B321" i="20"/>
  <c r="D352" i="20"/>
  <c r="G352" i="20" s="1"/>
  <c r="F352" i="20"/>
  <c r="F228" i="20"/>
  <c r="D228" i="20"/>
  <c r="G228" i="20" s="1"/>
  <c r="I130" i="20"/>
  <c r="H130" i="20"/>
  <c r="I351" i="20"/>
  <c r="H351" i="20"/>
  <c r="I193" i="20"/>
  <c r="H193" i="20"/>
  <c r="I162" i="20"/>
  <c r="H162" i="20"/>
  <c r="C260" i="20"/>
  <c r="B259" i="20"/>
  <c r="D131" i="20"/>
  <c r="G131" i="20" s="1"/>
  <c r="F131" i="20"/>
  <c r="D320" i="20"/>
  <c r="G320" i="20" s="1"/>
  <c r="F320" i="20"/>
  <c r="C354" i="20"/>
  <c r="B353" i="20"/>
  <c r="B229" i="20"/>
  <c r="C230" i="20"/>
  <c r="B230" i="20" s="1"/>
  <c r="H39" i="20"/>
  <c r="I39" i="20"/>
  <c r="I319" i="20"/>
  <c r="H319" i="20"/>
  <c r="D258" i="20"/>
  <c r="G258" i="20" s="1"/>
  <c r="F258" i="20"/>
  <c r="I68" i="20"/>
  <c r="H68" i="20"/>
  <c r="I257" i="20"/>
  <c r="H257" i="20"/>
  <c r="F226" i="19"/>
  <c r="D226" i="19"/>
  <c r="G226" i="19" s="1"/>
  <c r="C198" i="19"/>
  <c r="B198" i="19" s="1"/>
  <c r="B197" i="19"/>
  <c r="F99" i="19"/>
  <c r="D99" i="19"/>
  <c r="G99" i="19" s="1"/>
  <c r="D163" i="19"/>
  <c r="G163" i="19" s="1"/>
  <c r="F163" i="19"/>
  <c r="H225" i="19"/>
  <c r="I225" i="19"/>
  <c r="I383" i="19"/>
  <c r="H383" i="19"/>
  <c r="C292" i="19"/>
  <c r="B291" i="19"/>
  <c r="H162" i="19"/>
  <c r="I162" i="19"/>
  <c r="B227" i="19"/>
  <c r="C228" i="19"/>
  <c r="F196" i="19"/>
  <c r="D196" i="19"/>
  <c r="G196" i="19" s="1"/>
  <c r="B100" i="19"/>
  <c r="C101" i="19"/>
  <c r="I289" i="19"/>
  <c r="H289" i="19"/>
  <c r="B164" i="19"/>
  <c r="C165" i="19"/>
  <c r="I321" i="19"/>
  <c r="H321" i="19"/>
  <c r="F290" i="19"/>
  <c r="D290" i="19"/>
  <c r="G290" i="19" s="1"/>
  <c r="H351" i="19"/>
  <c r="I351" i="19"/>
  <c r="D384" i="19"/>
  <c r="G384" i="19" s="1"/>
  <c r="F384" i="19"/>
  <c r="B323" i="19"/>
  <c r="C324" i="19"/>
  <c r="F70" i="19"/>
  <c r="D70" i="19"/>
  <c r="G70" i="19" s="1"/>
  <c r="H98" i="19"/>
  <c r="I98" i="19"/>
  <c r="I69" i="19"/>
  <c r="H69" i="19"/>
  <c r="D132" i="19"/>
  <c r="G132" i="19" s="1"/>
  <c r="F132" i="19"/>
  <c r="C354" i="19"/>
  <c r="B353" i="19"/>
  <c r="I131" i="19"/>
  <c r="H131" i="19"/>
  <c r="C386" i="19"/>
  <c r="B385" i="19"/>
  <c r="F322" i="19"/>
  <c r="D322" i="19"/>
  <c r="G322" i="19" s="1"/>
  <c r="I195" i="19"/>
  <c r="H195" i="19"/>
  <c r="B133" i="19"/>
  <c r="C134" i="19"/>
  <c r="D352" i="19"/>
  <c r="G352" i="19" s="1"/>
  <c r="F352" i="19"/>
  <c r="D226" i="18"/>
  <c r="G226" i="18" s="1"/>
  <c r="F226" i="18"/>
  <c r="F100" i="18"/>
  <c r="D100" i="18"/>
  <c r="G100" i="18" s="1"/>
  <c r="H225" i="18"/>
  <c r="I225" i="18"/>
  <c r="H320" i="18"/>
  <c r="I320" i="18"/>
  <c r="D194" i="18"/>
  <c r="G194" i="18" s="1"/>
  <c r="F194" i="18"/>
  <c r="C135" i="18"/>
  <c r="B135" i="18" s="1"/>
  <c r="B134" i="18"/>
  <c r="C291" i="18"/>
  <c r="B290" i="18"/>
  <c r="C39" i="18"/>
  <c r="B38" i="18"/>
  <c r="C261" i="18"/>
  <c r="B260" i="18"/>
  <c r="B195" i="18"/>
  <c r="C196" i="18"/>
  <c r="H71" i="18"/>
  <c r="I71" i="18"/>
  <c r="B322" i="18"/>
  <c r="C323" i="18"/>
  <c r="F164" i="18"/>
  <c r="D164" i="18"/>
  <c r="G164" i="18" s="1"/>
  <c r="I258" i="18"/>
  <c r="H258" i="18"/>
  <c r="I288" i="18"/>
  <c r="H288" i="18"/>
  <c r="H99" i="18"/>
  <c r="I99" i="18"/>
  <c r="I36" i="18"/>
  <c r="H36" i="18"/>
  <c r="H193" i="18"/>
  <c r="I193" i="18"/>
  <c r="F289" i="18"/>
  <c r="D289" i="18"/>
  <c r="G289" i="18" s="1"/>
  <c r="F37" i="18"/>
  <c r="D37" i="18"/>
  <c r="G37" i="18" s="1"/>
  <c r="F383" i="18"/>
  <c r="D383" i="18"/>
  <c r="G383" i="18" s="1"/>
  <c r="F259" i="18"/>
  <c r="D259" i="18"/>
  <c r="G259" i="18" s="1"/>
  <c r="B355" i="18"/>
  <c r="C356" i="18"/>
  <c r="B356" i="18" s="1"/>
  <c r="I70" i="18"/>
  <c r="H70" i="18"/>
  <c r="I382" i="18"/>
  <c r="H382" i="18"/>
  <c r="B227" i="18"/>
  <c r="C228" i="18"/>
  <c r="C102" i="18"/>
  <c r="B101" i="18"/>
  <c r="C385" i="18"/>
  <c r="B384" i="18"/>
  <c r="D354" i="18"/>
  <c r="G354" i="18" s="1"/>
  <c r="F354" i="18"/>
  <c r="F133" i="18"/>
  <c r="D133" i="18"/>
  <c r="G133" i="18" s="1"/>
  <c r="D321" i="18"/>
  <c r="G321" i="18" s="1"/>
  <c r="F321" i="18"/>
  <c r="B165" i="18"/>
  <c r="C166" i="18"/>
  <c r="H353" i="18"/>
  <c r="I353" i="18"/>
  <c r="I132" i="18"/>
  <c r="H132" i="18"/>
  <c r="H163" i="18"/>
  <c r="I163" i="18"/>
  <c r="F39" i="17"/>
  <c r="D39" i="17"/>
  <c r="G39" i="17" s="1"/>
  <c r="D257" i="17"/>
  <c r="G257" i="17" s="1"/>
  <c r="F257" i="17"/>
  <c r="F195" i="17"/>
  <c r="D195" i="17"/>
  <c r="G195" i="17" s="1"/>
  <c r="D133" i="17"/>
  <c r="G133" i="17" s="1"/>
  <c r="F133" i="17"/>
  <c r="I290" i="17"/>
  <c r="H290" i="17"/>
  <c r="C71" i="17"/>
  <c r="B70" i="17"/>
  <c r="C41" i="17"/>
  <c r="B40" i="17"/>
  <c r="C197" i="17"/>
  <c r="B196" i="17"/>
  <c r="B134" i="17"/>
  <c r="C135" i="17"/>
  <c r="B135" i="17" s="1"/>
  <c r="I68" i="17"/>
  <c r="H68" i="17"/>
  <c r="H256" i="17"/>
  <c r="I256" i="17"/>
  <c r="F383" i="17"/>
  <c r="D383" i="17"/>
  <c r="G383" i="17" s="1"/>
  <c r="F162" i="17"/>
  <c r="D162" i="17"/>
  <c r="G162" i="17" s="1"/>
  <c r="H351" i="17"/>
  <c r="I351" i="17"/>
  <c r="I224" i="17"/>
  <c r="H224" i="17"/>
  <c r="D291" i="17"/>
  <c r="G291" i="17" s="1"/>
  <c r="F291" i="17"/>
  <c r="F225" i="17"/>
  <c r="D225" i="17"/>
  <c r="G225" i="17" s="1"/>
  <c r="H132" i="17"/>
  <c r="I132" i="17"/>
  <c r="F69" i="17"/>
  <c r="D69" i="17"/>
  <c r="G69" i="17" s="1"/>
  <c r="H194" i="17"/>
  <c r="I194" i="17"/>
  <c r="F99" i="17"/>
  <c r="D99" i="17"/>
  <c r="G99" i="17" s="1"/>
  <c r="D352" i="17"/>
  <c r="G352" i="17" s="1"/>
  <c r="F352" i="17"/>
  <c r="C259" i="17"/>
  <c r="B258" i="17"/>
  <c r="I382" i="17"/>
  <c r="H382" i="17"/>
  <c r="I38" i="17"/>
  <c r="H38" i="17"/>
  <c r="C101" i="17"/>
  <c r="B100" i="17"/>
  <c r="C354" i="17"/>
  <c r="B353" i="17"/>
  <c r="C385" i="17"/>
  <c r="B384" i="17"/>
  <c r="C164" i="17"/>
  <c r="B163" i="17"/>
  <c r="I98" i="17"/>
  <c r="H98" i="17"/>
  <c r="I161" i="17"/>
  <c r="H161" i="17"/>
  <c r="B292" i="17"/>
  <c r="C293" i="17"/>
  <c r="B293" i="17" s="1"/>
  <c r="C227" i="17"/>
  <c r="B226" i="17"/>
  <c r="F162" i="16"/>
  <c r="D162" i="16"/>
  <c r="G162" i="16" s="1"/>
  <c r="D99" i="16"/>
  <c r="G99" i="16" s="1"/>
  <c r="F99" i="16"/>
  <c r="C323" i="16"/>
  <c r="B322" i="16"/>
  <c r="H193" i="16"/>
  <c r="I193" i="16"/>
  <c r="I70" i="16"/>
  <c r="H70" i="16"/>
  <c r="C164" i="16"/>
  <c r="B163" i="16"/>
  <c r="C101" i="16"/>
  <c r="B100" i="16"/>
  <c r="F321" i="16"/>
  <c r="D321" i="16"/>
  <c r="G321" i="16" s="1"/>
  <c r="I161" i="16"/>
  <c r="H161" i="16"/>
  <c r="I257" i="16"/>
  <c r="H257" i="16"/>
  <c r="C354" i="16"/>
  <c r="B353" i="16"/>
  <c r="F290" i="16"/>
  <c r="D290" i="16"/>
  <c r="G290" i="16" s="1"/>
  <c r="F258" i="16"/>
  <c r="D258" i="16"/>
  <c r="G258" i="16" s="1"/>
  <c r="I98" i="16"/>
  <c r="H98" i="16"/>
  <c r="F194" i="16"/>
  <c r="D194" i="16"/>
  <c r="G194" i="16" s="1"/>
  <c r="H224" i="16"/>
  <c r="I224" i="16"/>
  <c r="D133" i="16"/>
  <c r="G133" i="16" s="1"/>
  <c r="F133" i="16"/>
  <c r="C227" i="16"/>
  <c r="B226" i="16"/>
  <c r="F383" i="16"/>
  <c r="D383" i="16"/>
  <c r="G383" i="16" s="1"/>
  <c r="D352" i="16"/>
  <c r="G352" i="16" s="1"/>
  <c r="F352" i="16"/>
  <c r="H351" i="16"/>
  <c r="I351" i="16"/>
  <c r="C385" i="16"/>
  <c r="B384" i="16"/>
  <c r="I289" i="16"/>
  <c r="H289" i="16"/>
  <c r="H71" i="16"/>
  <c r="I71" i="16"/>
  <c r="C292" i="16"/>
  <c r="B291" i="16"/>
  <c r="C260" i="16"/>
  <c r="B259" i="16"/>
  <c r="I382" i="16"/>
  <c r="H382" i="16"/>
  <c r="B195" i="16"/>
  <c r="C196" i="16"/>
  <c r="B134" i="16"/>
  <c r="C135" i="16"/>
  <c r="B135" i="16" s="1"/>
  <c r="D225" i="16"/>
  <c r="G225" i="16" s="1"/>
  <c r="F225" i="16"/>
  <c r="H132" i="16"/>
  <c r="I132" i="16"/>
  <c r="I320" i="16"/>
  <c r="H320" i="16"/>
  <c r="F383" i="15"/>
  <c r="D383" i="15"/>
  <c r="G383" i="15" s="1"/>
  <c r="D352" i="15"/>
  <c r="G352" i="15" s="1"/>
  <c r="F352" i="15"/>
  <c r="H193" i="15"/>
  <c r="I193" i="15"/>
  <c r="B133" i="15"/>
  <c r="C134" i="15"/>
  <c r="F225" i="15"/>
  <c r="D225" i="15"/>
  <c r="G225" i="15" s="1"/>
  <c r="F70" i="15"/>
  <c r="D70" i="15"/>
  <c r="G70" i="15" s="1"/>
  <c r="F258" i="15"/>
  <c r="D258" i="15"/>
  <c r="G258" i="15" s="1"/>
  <c r="F290" i="15"/>
  <c r="D290" i="15"/>
  <c r="G290" i="15" s="1"/>
  <c r="H224" i="15"/>
  <c r="I224" i="15"/>
  <c r="F164" i="15"/>
  <c r="D164" i="15"/>
  <c r="G164" i="15" s="1"/>
  <c r="F100" i="15"/>
  <c r="D100" i="15"/>
  <c r="G100" i="15" s="1"/>
  <c r="D194" i="15"/>
  <c r="G194" i="15" s="1"/>
  <c r="F194" i="15"/>
  <c r="B226" i="15"/>
  <c r="C227" i="15"/>
  <c r="C260" i="15"/>
  <c r="B259" i="15"/>
  <c r="C292" i="15"/>
  <c r="B291" i="15"/>
  <c r="I37" i="15"/>
  <c r="H37" i="15"/>
  <c r="I319" i="15"/>
  <c r="H319" i="15"/>
  <c r="I382" i="15"/>
  <c r="H382" i="15"/>
  <c r="B165" i="15"/>
  <c r="C166" i="15"/>
  <c r="C102" i="15"/>
  <c r="B101" i="15"/>
  <c r="C196" i="15"/>
  <c r="B195" i="15"/>
  <c r="I99" i="15"/>
  <c r="H99" i="15"/>
  <c r="F38" i="15"/>
  <c r="D38" i="15"/>
  <c r="G38" i="15" s="1"/>
  <c r="C322" i="15"/>
  <c r="B321" i="15"/>
  <c r="H351" i="15"/>
  <c r="I351" i="15"/>
  <c r="H163" i="15"/>
  <c r="I163" i="15"/>
  <c r="C40" i="15"/>
  <c r="B39" i="15"/>
  <c r="F320" i="15"/>
  <c r="D320" i="15"/>
  <c r="G320" i="15" s="1"/>
  <c r="C385" i="15"/>
  <c r="B384" i="15"/>
  <c r="B353" i="15"/>
  <c r="C354" i="15"/>
  <c r="I69" i="15"/>
  <c r="H69" i="15"/>
  <c r="I257" i="15"/>
  <c r="H257" i="15"/>
  <c r="D132" i="15"/>
  <c r="G132" i="15" s="1"/>
  <c r="F132" i="15"/>
  <c r="I131" i="15"/>
  <c r="H131" i="15"/>
  <c r="I289" i="15"/>
  <c r="H289" i="15"/>
  <c r="D71" i="15" l="1"/>
  <c r="D71" i="19"/>
  <c r="F72" i="15"/>
  <c r="D72" i="15"/>
  <c r="G72" i="15" s="1"/>
  <c r="F72" i="22"/>
  <c r="D72" i="22"/>
  <c r="G72" i="22" s="1"/>
  <c r="B71" i="17"/>
  <c r="F71" i="17" s="1"/>
  <c r="C72" i="17"/>
  <c r="B72" i="17" s="1"/>
  <c r="B71" i="20"/>
  <c r="F71" i="20" s="1"/>
  <c r="C72" i="20"/>
  <c r="B72" i="20" s="1"/>
  <c r="B71" i="21"/>
  <c r="D71" i="21" s="1"/>
  <c r="G71" i="21" s="1"/>
  <c r="C72" i="21"/>
  <c r="B72" i="21" s="1"/>
  <c r="D72" i="19"/>
  <c r="G72" i="19" s="1"/>
  <c r="F72" i="19"/>
  <c r="I320" i="17"/>
  <c r="H320" i="17"/>
  <c r="C323" i="17"/>
  <c r="B322" i="17"/>
  <c r="F321" i="17"/>
  <c r="D321" i="17"/>
  <c r="G321" i="17" s="1"/>
  <c r="C40" i="19"/>
  <c r="B39" i="19"/>
  <c r="F259" i="19"/>
  <c r="D259" i="19"/>
  <c r="G259" i="19" s="1"/>
  <c r="B40" i="21"/>
  <c r="C41" i="21"/>
  <c r="C293" i="21"/>
  <c r="B293" i="21" s="1"/>
  <c r="B292" i="21"/>
  <c r="I258" i="19"/>
  <c r="H258" i="19"/>
  <c r="H37" i="16"/>
  <c r="I37" i="16"/>
  <c r="H37" i="19"/>
  <c r="I37" i="19"/>
  <c r="D38" i="19"/>
  <c r="G38" i="19" s="1"/>
  <c r="F38" i="19"/>
  <c r="C261" i="19"/>
  <c r="B260" i="19"/>
  <c r="D39" i="21"/>
  <c r="G39" i="21" s="1"/>
  <c r="F39" i="21"/>
  <c r="D291" i="21"/>
  <c r="G291" i="21" s="1"/>
  <c r="F291" i="21"/>
  <c r="C293" i="20"/>
  <c r="B293" i="20" s="1"/>
  <c r="B292" i="20"/>
  <c r="D38" i="16"/>
  <c r="G38" i="16" s="1"/>
  <c r="F38" i="16"/>
  <c r="I38" i="21"/>
  <c r="H38" i="21"/>
  <c r="D291" i="20"/>
  <c r="G291" i="20" s="1"/>
  <c r="F291" i="20"/>
  <c r="B39" i="16"/>
  <c r="C40" i="16"/>
  <c r="H290" i="20"/>
  <c r="I290" i="20"/>
  <c r="H290" i="21"/>
  <c r="I290" i="21"/>
  <c r="D133" i="22"/>
  <c r="G133" i="22" s="1"/>
  <c r="F133" i="22"/>
  <c r="C197" i="22"/>
  <c r="B196" i="22"/>
  <c r="D163" i="22"/>
  <c r="G163" i="22" s="1"/>
  <c r="F163" i="22"/>
  <c r="F258" i="22"/>
  <c r="D258" i="22"/>
  <c r="G258" i="22" s="1"/>
  <c r="I194" i="22"/>
  <c r="H194" i="22"/>
  <c r="H383" i="22"/>
  <c r="I383" i="22"/>
  <c r="H132" i="22"/>
  <c r="I132" i="22"/>
  <c r="D291" i="22"/>
  <c r="G291" i="22" s="1"/>
  <c r="F291" i="22"/>
  <c r="I71" i="22"/>
  <c r="H71" i="22"/>
  <c r="C135" i="22"/>
  <c r="B135" i="22" s="1"/>
  <c r="B134" i="22"/>
  <c r="D195" i="22"/>
  <c r="G195" i="22" s="1"/>
  <c r="F195" i="22"/>
  <c r="C165" i="22"/>
  <c r="B164" i="22"/>
  <c r="C260" i="22"/>
  <c r="B259" i="22"/>
  <c r="I257" i="22"/>
  <c r="H257" i="22"/>
  <c r="C293" i="22"/>
  <c r="B293" i="22" s="1"/>
  <c r="B292" i="22"/>
  <c r="D101" i="22"/>
  <c r="G101" i="22" s="1"/>
  <c r="F101" i="22"/>
  <c r="F40" i="22"/>
  <c r="D40" i="22"/>
  <c r="G40" i="22" s="1"/>
  <c r="B355" i="22"/>
  <c r="C356" i="22"/>
  <c r="B356" i="22" s="1"/>
  <c r="D226" i="22"/>
  <c r="G226" i="22" s="1"/>
  <c r="F226" i="22"/>
  <c r="H225" i="22"/>
  <c r="I225" i="22"/>
  <c r="D321" i="22"/>
  <c r="G321" i="22" s="1"/>
  <c r="F321" i="22"/>
  <c r="H70" i="22"/>
  <c r="I70" i="22"/>
  <c r="H100" i="22"/>
  <c r="I100" i="22"/>
  <c r="D384" i="22"/>
  <c r="G384" i="22" s="1"/>
  <c r="F384" i="22"/>
  <c r="H162" i="22"/>
  <c r="I162" i="22"/>
  <c r="H290" i="22"/>
  <c r="I290" i="22"/>
  <c r="C103" i="22"/>
  <c r="B102" i="22"/>
  <c r="C42" i="22"/>
  <c r="B42" i="22" s="1"/>
  <c r="B41" i="22"/>
  <c r="D354" i="22"/>
  <c r="G354" i="22" s="1"/>
  <c r="F354" i="22"/>
  <c r="C228" i="22"/>
  <c r="B227" i="22"/>
  <c r="H320" i="22"/>
  <c r="I320" i="22"/>
  <c r="C323" i="22"/>
  <c r="B322" i="22"/>
  <c r="I39" i="22"/>
  <c r="H39" i="22"/>
  <c r="H353" i="22"/>
  <c r="I353" i="22"/>
  <c r="C386" i="22"/>
  <c r="B385" i="22"/>
  <c r="B385" i="21"/>
  <c r="C386" i="21"/>
  <c r="H69" i="21"/>
  <c r="I69" i="21"/>
  <c r="D70" i="21"/>
  <c r="G70" i="21" s="1"/>
  <c r="F70" i="21"/>
  <c r="C166" i="21"/>
  <c r="B165" i="21"/>
  <c r="D384" i="21"/>
  <c r="G384" i="21" s="1"/>
  <c r="F384" i="21"/>
  <c r="I352" i="21"/>
  <c r="H352" i="21"/>
  <c r="C102" i="21"/>
  <c r="B101" i="21"/>
  <c r="C355" i="21"/>
  <c r="B354" i="21"/>
  <c r="H194" i="21"/>
  <c r="I194" i="21"/>
  <c r="D259" i="21"/>
  <c r="G259" i="21" s="1"/>
  <c r="F259" i="21"/>
  <c r="H163" i="21"/>
  <c r="I163" i="21"/>
  <c r="H383" i="21"/>
  <c r="I383" i="21"/>
  <c r="D321" i="21"/>
  <c r="G321" i="21" s="1"/>
  <c r="F321" i="21"/>
  <c r="C197" i="21"/>
  <c r="B196" i="21"/>
  <c r="C134" i="21"/>
  <c r="B133" i="21"/>
  <c r="H228" i="21"/>
  <c r="I228" i="21"/>
  <c r="F164" i="21"/>
  <c r="D164" i="21"/>
  <c r="G164" i="21" s="1"/>
  <c r="I99" i="21"/>
  <c r="H99" i="21"/>
  <c r="F230" i="21"/>
  <c r="D230" i="21"/>
  <c r="G230" i="21" s="1"/>
  <c r="F100" i="21"/>
  <c r="D100" i="21"/>
  <c r="G100" i="21" s="1"/>
  <c r="D353" i="21"/>
  <c r="G353" i="21" s="1"/>
  <c r="F353" i="21"/>
  <c r="D229" i="21"/>
  <c r="G229" i="21" s="1"/>
  <c r="F229" i="21"/>
  <c r="H258" i="21"/>
  <c r="I258" i="21"/>
  <c r="H320" i="21"/>
  <c r="I320" i="21"/>
  <c r="H131" i="21"/>
  <c r="I131" i="21"/>
  <c r="C261" i="21"/>
  <c r="B260" i="21"/>
  <c r="C323" i="21"/>
  <c r="B322" i="21"/>
  <c r="D195" i="21"/>
  <c r="G195" i="21" s="1"/>
  <c r="F195" i="21"/>
  <c r="D132" i="21"/>
  <c r="G132" i="21" s="1"/>
  <c r="F132" i="21"/>
  <c r="F230" i="20"/>
  <c r="D230" i="20"/>
  <c r="G230" i="20" s="1"/>
  <c r="D259" i="20"/>
  <c r="G259" i="20" s="1"/>
  <c r="F259" i="20"/>
  <c r="C134" i="20"/>
  <c r="B133" i="20"/>
  <c r="H69" i="20"/>
  <c r="I69" i="20"/>
  <c r="C197" i="20"/>
  <c r="B196" i="20"/>
  <c r="I99" i="20"/>
  <c r="H99" i="20"/>
  <c r="D70" i="20"/>
  <c r="G70" i="20" s="1"/>
  <c r="F70" i="20"/>
  <c r="H163" i="20"/>
  <c r="I163" i="20"/>
  <c r="H383" i="20"/>
  <c r="I383" i="20"/>
  <c r="H258" i="20"/>
  <c r="I258" i="20"/>
  <c r="D229" i="20"/>
  <c r="G229" i="20" s="1"/>
  <c r="F229" i="20"/>
  <c r="H320" i="20"/>
  <c r="I320" i="20"/>
  <c r="C261" i="20"/>
  <c r="B260" i="20"/>
  <c r="I352" i="20"/>
  <c r="H352" i="20"/>
  <c r="D132" i="20"/>
  <c r="G132" i="20" s="1"/>
  <c r="F132" i="20"/>
  <c r="D195" i="20"/>
  <c r="G195" i="20" s="1"/>
  <c r="F195" i="20"/>
  <c r="D353" i="20"/>
  <c r="G353" i="20" s="1"/>
  <c r="F353" i="20"/>
  <c r="H228" i="20"/>
  <c r="I228" i="20"/>
  <c r="D321" i="20"/>
  <c r="G321" i="20" s="1"/>
  <c r="F321" i="20"/>
  <c r="F164" i="20"/>
  <c r="D164" i="20"/>
  <c r="G164" i="20" s="1"/>
  <c r="B385" i="20"/>
  <c r="C386" i="20"/>
  <c r="F41" i="20"/>
  <c r="D41" i="20"/>
  <c r="G41" i="20" s="1"/>
  <c r="F100" i="20"/>
  <c r="D100" i="20"/>
  <c r="G100" i="20" s="1"/>
  <c r="C355" i="20"/>
  <c r="B354" i="20"/>
  <c r="H131" i="20"/>
  <c r="I131" i="20"/>
  <c r="C323" i="20"/>
  <c r="B322" i="20"/>
  <c r="I40" i="20"/>
  <c r="H40" i="20"/>
  <c r="C166" i="20"/>
  <c r="B165" i="20"/>
  <c r="D384" i="20"/>
  <c r="G384" i="20" s="1"/>
  <c r="F384" i="20"/>
  <c r="D42" i="20"/>
  <c r="G42" i="20" s="1"/>
  <c r="F42" i="20"/>
  <c r="H194" i="20"/>
  <c r="I194" i="20"/>
  <c r="C102" i="20"/>
  <c r="B101" i="20"/>
  <c r="C135" i="19"/>
  <c r="B135" i="19" s="1"/>
  <c r="B134" i="19"/>
  <c r="H322" i="19"/>
  <c r="I322" i="19"/>
  <c r="F385" i="19"/>
  <c r="D385" i="19"/>
  <c r="G385" i="19" s="1"/>
  <c r="F353" i="19"/>
  <c r="D353" i="19"/>
  <c r="G353" i="19" s="1"/>
  <c r="C325" i="19"/>
  <c r="B325" i="19" s="1"/>
  <c r="B324" i="19"/>
  <c r="C166" i="19"/>
  <c r="B165" i="19"/>
  <c r="B101" i="19"/>
  <c r="C102" i="19"/>
  <c r="H99" i="19"/>
  <c r="I99" i="19"/>
  <c r="I352" i="19"/>
  <c r="H352" i="19"/>
  <c r="C387" i="19"/>
  <c r="B386" i="19"/>
  <c r="C355" i="19"/>
  <c r="B354" i="19"/>
  <c r="D323" i="19"/>
  <c r="G323" i="19" s="1"/>
  <c r="F323" i="19"/>
  <c r="F164" i="19"/>
  <c r="D164" i="19"/>
  <c r="G164" i="19" s="1"/>
  <c r="D100" i="19"/>
  <c r="G100" i="19" s="1"/>
  <c r="F100" i="19"/>
  <c r="I70" i="19"/>
  <c r="H70" i="19"/>
  <c r="H290" i="19"/>
  <c r="I290" i="19"/>
  <c r="H196" i="19"/>
  <c r="I196" i="19"/>
  <c r="B228" i="19"/>
  <c r="C229" i="19"/>
  <c r="F291" i="19"/>
  <c r="D291" i="19"/>
  <c r="G291" i="19" s="1"/>
  <c r="D197" i="19"/>
  <c r="G197" i="19" s="1"/>
  <c r="F197" i="19"/>
  <c r="H226" i="19"/>
  <c r="I226" i="19"/>
  <c r="F133" i="19"/>
  <c r="D133" i="19"/>
  <c r="G133" i="19" s="1"/>
  <c r="I132" i="19"/>
  <c r="H132" i="19"/>
  <c r="H384" i="19"/>
  <c r="I384" i="19"/>
  <c r="D227" i="19"/>
  <c r="G227" i="19" s="1"/>
  <c r="F227" i="19"/>
  <c r="C293" i="19"/>
  <c r="B293" i="19" s="1"/>
  <c r="B292" i="19"/>
  <c r="I163" i="19"/>
  <c r="H163" i="19"/>
  <c r="F198" i="19"/>
  <c r="D198" i="19"/>
  <c r="G198" i="19" s="1"/>
  <c r="B166" i="18"/>
  <c r="C167" i="18"/>
  <c r="B167" i="18" s="1"/>
  <c r="D384" i="18"/>
  <c r="G384" i="18" s="1"/>
  <c r="F384" i="18"/>
  <c r="C229" i="18"/>
  <c r="B228" i="18"/>
  <c r="I37" i="18"/>
  <c r="H37" i="18"/>
  <c r="C324" i="18"/>
  <c r="B323" i="18"/>
  <c r="C197" i="18"/>
  <c r="B196" i="18"/>
  <c r="F38" i="18"/>
  <c r="D38" i="18"/>
  <c r="G38" i="18" s="1"/>
  <c r="F134" i="18"/>
  <c r="D134" i="18"/>
  <c r="G134" i="18" s="1"/>
  <c r="C386" i="18"/>
  <c r="B385" i="18"/>
  <c r="F322" i="18"/>
  <c r="D322" i="18"/>
  <c r="G322" i="18" s="1"/>
  <c r="C40" i="18"/>
  <c r="B39" i="18"/>
  <c r="D101" i="18"/>
  <c r="G101" i="18" s="1"/>
  <c r="F101" i="18"/>
  <c r="D356" i="18"/>
  <c r="G356" i="18" s="1"/>
  <c r="F356" i="18"/>
  <c r="H383" i="18"/>
  <c r="I383" i="18"/>
  <c r="I289" i="18"/>
  <c r="H289" i="18"/>
  <c r="H164" i="18"/>
  <c r="I164" i="18"/>
  <c r="D260" i="18"/>
  <c r="G260" i="18" s="1"/>
  <c r="F260" i="18"/>
  <c r="D290" i="18"/>
  <c r="G290" i="18" s="1"/>
  <c r="F290" i="18"/>
  <c r="H133" i="18"/>
  <c r="I133" i="18"/>
  <c r="I259" i="18"/>
  <c r="H259" i="18"/>
  <c r="H100" i="18"/>
  <c r="I100" i="18"/>
  <c r="D165" i="18"/>
  <c r="G165" i="18" s="1"/>
  <c r="F165" i="18"/>
  <c r="D227" i="18"/>
  <c r="G227" i="18" s="1"/>
  <c r="F227" i="18"/>
  <c r="F195" i="18"/>
  <c r="D195" i="18"/>
  <c r="G195" i="18" s="1"/>
  <c r="D135" i="18"/>
  <c r="G135" i="18" s="1"/>
  <c r="F135" i="18"/>
  <c r="I321" i="18"/>
  <c r="H321" i="18"/>
  <c r="I354" i="18"/>
  <c r="H354" i="18"/>
  <c r="C103" i="18"/>
  <c r="B102" i="18"/>
  <c r="F355" i="18"/>
  <c r="D355" i="18"/>
  <c r="G355" i="18" s="1"/>
  <c r="C262" i="18"/>
  <c r="B262" i="18" s="1"/>
  <c r="B261" i="18"/>
  <c r="C292" i="18"/>
  <c r="B291" i="18"/>
  <c r="I194" i="18"/>
  <c r="H194" i="18"/>
  <c r="I226" i="18"/>
  <c r="H226" i="18"/>
  <c r="F353" i="17"/>
  <c r="D353" i="17"/>
  <c r="G353" i="17" s="1"/>
  <c r="F226" i="17"/>
  <c r="D226" i="17"/>
  <c r="G226" i="17" s="1"/>
  <c r="D384" i="17"/>
  <c r="G384" i="17" s="1"/>
  <c r="F384" i="17"/>
  <c r="D100" i="17"/>
  <c r="G100" i="17" s="1"/>
  <c r="F100" i="17"/>
  <c r="H383" i="17"/>
  <c r="I383" i="17"/>
  <c r="D196" i="17"/>
  <c r="G196" i="17" s="1"/>
  <c r="F196" i="17"/>
  <c r="D40" i="17"/>
  <c r="G40" i="17" s="1"/>
  <c r="F40" i="17"/>
  <c r="I195" i="17"/>
  <c r="H195" i="17"/>
  <c r="C228" i="17"/>
  <c r="B227" i="17"/>
  <c r="C386" i="17"/>
  <c r="B385" i="17"/>
  <c r="C102" i="17"/>
  <c r="B101" i="17"/>
  <c r="I352" i="17"/>
  <c r="H352" i="17"/>
  <c r="I291" i="17"/>
  <c r="H291" i="17"/>
  <c r="C198" i="17"/>
  <c r="B198" i="17" s="1"/>
  <c r="B197" i="17"/>
  <c r="C42" i="17"/>
  <c r="B42" i="17" s="1"/>
  <c r="B41" i="17"/>
  <c r="I257" i="17"/>
  <c r="H257" i="17"/>
  <c r="D293" i="17"/>
  <c r="G293" i="17" s="1"/>
  <c r="F293" i="17"/>
  <c r="D163" i="17"/>
  <c r="G163" i="17" s="1"/>
  <c r="F163" i="17"/>
  <c r="F258" i="17"/>
  <c r="D258" i="17"/>
  <c r="G258" i="17" s="1"/>
  <c r="H99" i="17"/>
  <c r="I99" i="17"/>
  <c r="H69" i="17"/>
  <c r="I69" i="17"/>
  <c r="I225" i="17"/>
  <c r="H225" i="17"/>
  <c r="H162" i="17"/>
  <c r="I162" i="17"/>
  <c r="D135" i="17"/>
  <c r="G135" i="17" s="1"/>
  <c r="F135" i="17"/>
  <c r="D70" i="17"/>
  <c r="G70" i="17" s="1"/>
  <c r="F70" i="17"/>
  <c r="H39" i="17"/>
  <c r="I39" i="17"/>
  <c r="F292" i="17"/>
  <c r="D292" i="17"/>
  <c r="G292" i="17" s="1"/>
  <c r="C165" i="17"/>
  <c r="B164" i="17"/>
  <c r="C355" i="17"/>
  <c r="B354" i="17"/>
  <c r="C260" i="17"/>
  <c r="B259" i="17"/>
  <c r="F134" i="17"/>
  <c r="D134" i="17"/>
  <c r="G134" i="17" s="1"/>
  <c r="I133" i="17"/>
  <c r="H133" i="17"/>
  <c r="D259" i="16"/>
  <c r="G259" i="16" s="1"/>
  <c r="F259" i="16"/>
  <c r="D384" i="16"/>
  <c r="G384" i="16" s="1"/>
  <c r="F384" i="16"/>
  <c r="F226" i="16"/>
  <c r="D226" i="16"/>
  <c r="G226" i="16" s="1"/>
  <c r="H290" i="16"/>
  <c r="I290" i="16"/>
  <c r="I352" i="16"/>
  <c r="H352" i="16"/>
  <c r="C102" i="16"/>
  <c r="B101" i="16"/>
  <c r="D135" i="16"/>
  <c r="G135" i="16" s="1"/>
  <c r="F135" i="16"/>
  <c r="D291" i="16"/>
  <c r="G291" i="16" s="1"/>
  <c r="F291" i="16"/>
  <c r="H383" i="16"/>
  <c r="I383" i="16"/>
  <c r="I194" i="16"/>
  <c r="H194" i="16"/>
  <c r="H258" i="16"/>
  <c r="I258" i="16"/>
  <c r="F353" i="16"/>
  <c r="D353" i="16"/>
  <c r="G353" i="16" s="1"/>
  <c r="H321" i="16"/>
  <c r="I321" i="16"/>
  <c r="D163" i="16"/>
  <c r="G163" i="16" s="1"/>
  <c r="F163" i="16"/>
  <c r="F322" i="16"/>
  <c r="D322" i="16"/>
  <c r="G322" i="16" s="1"/>
  <c r="H162" i="16"/>
  <c r="I162" i="16"/>
  <c r="C197" i="16"/>
  <c r="B196" i="16"/>
  <c r="D100" i="16"/>
  <c r="G100" i="16" s="1"/>
  <c r="F100" i="16"/>
  <c r="D195" i="16"/>
  <c r="G195" i="16" s="1"/>
  <c r="F195" i="16"/>
  <c r="C261" i="16"/>
  <c r="B260" i="16"/>
  <c r="C386" i="16"/>
  <c r="B385" i="16"/>
  <c r="C228" i="16"/>
  <c r="B227" i="16"/>
  <c r="H99" i="16"/>
  <c r="I99" i="16"/>
  <c r="I225" i="16"/>
  <c r="H225" i="16"/>
  <c r="F134" i="16"/>
  <c r="D134" i="16"/>
  <c r="G134" i="16" s="1"/>
  <c r="C293" i="16"/>
  <c r="B293" i="16" s="1"/>
  <c r="B292" i="16"/>
  <c r="I133" i="16"/>
  <c r="H133" i="16"/>
  <c r="C355" i="16"/>
  <c r="B354" i="16"/>
  <c r="C165" i="16"/>
  <c r="B164" i="16"/>
  <c r="C324" i="16"/>
  <c r="B323" i="16"/>
  <c r="I320" i="15"/>
  <c r="H320" i="15"/>
  <c r="D384" i="15"/>
  <c r="G384" i="15" s="1"/>
  <c r="F384" i="15"/>
  <c r="D39" i="15"/>
  <c r="G39" i="15" s="1"/>
  <c r="F39" i="15"/>
  <c r="H38" i="15"/>
  <c r="I38" i="15"/>
  <c r="F195" i="15"/>
  <c r="D195" i="15"/>
  <c r="G195" i="15" s="1"/>
  <c r="C167" i="15"/>
  <c r="B167" i="15" s="1"/>
  <c r="B166" i="15"/>
  <c r="F291" i="15"/>
  <c r="D291" i="15"/>
  <c r="G291" i="15" s="1"/>
  <c r="I164" i="15"/>
  <c r="H164" i="15"/>
  <c r="H290" i="15"/>
  <c r="I290" i="15"/>
  <c r="H70" i="15"/>
  <c r="I70" i="15"/>
  <c r="C135" i="15"/>
  <c r="B135" i="15" s="1"/>
  <c r="B134" i="15"/>
  <c r="I132" i="15"/>
  <c r="H132" i="15"/>
  <c r="C386" i="15"/>
  <c r="B385" i="15"/>
  <c r="C41" i="15"/>
  <c r="B40" i="15"/>
  <c r="C197" i="15"/>
  <c r="B196" i="15"/>
  <c r="D165" i="15"/>
  <c r="G165" i="15" s="1"/>
  <c r="F165" i="15"/>
  <c r="C293" i="15"/>
  <c r="B293" i="15" s="1"/>
  <c r="B292" i="15"/>
  <c r="I194" i="15"/>
  <c r="H194" i="15"/>
  <c r="F133" i="15"/>
  <c r="D133" i="15"/>
  <c r="G133" i="15" s="1"/>
  <c r="I352" i="15"/>
  <c r="H352" i="15"/>
  <c r="C355" i="15"/>
  <c r="B354" i="15"/>
  <c r="F321" i="15"/>
  <c r="D321" i="15"/>
  <c r="G321" i="15" s="1"/>
  <c r="D101" i="15"/>
  <c r="G101" i="15" s="1"/>
  <c r="F101" i="15"/>
  <c r="D259" i="15"/>
  <c r="G259" i="15" s="1"/>
  <c r="F259" i="15"/>
  <c r="C228" i="15"/>
  <c r="B227" i="15"/>
  <c r="H100" i="15"/>
  <c r="I100" i="15"/>
  <c r="H258" i="15"/>
  <c r="I258" i="15"/>
  <c r="I225" i="15"/>
  <c r="H225" i="15"/>
  <c r="H383" i="15"/>
  <c r="I383" i="15"/>
  <c r="F353" i="15"/>
  <c r="D353" i="15"/>
  <c r="G353" i="15" s="1"/>
  <c r="C323" i="15"/>
  <c r="B322" i="15"/>
  <c r="C103" i="15"/>
  <c r="B102" i="15"/>
  <c r="B260" i="15"/>
  <c r="C261" i="15"/>
  <c r="D226" i="15"/>
  <c r="G226" i="15" s="1"/>
  <c r="F226" i="15"/>
  <c r="D71" i="17" l="1"/>
  <c r="G71" i="17" s="1"/>
  <c r="F71" i="21"/>
  <c r="G71" i="15"/>
  <c r="H71" i="15" s="1"/>
  <c r="G71" i="19"/>
  <c r="H71" i="19" s="1"/>
  <c r="F72" i="20"/>
  <c r="D72" i="20"/>
  <c r="G72" i="20" s="1"/>
  <c r="D71" i="20"/>
  <c r="D72" i="21"/>
  <c r="G72" i="21" s="1"/>
  <c r="F72" i="21"/>
  <c r="D72" i="17"/>
  <c r="G72" i="17" s="1"/>
  <c r="F72" i="17"/>
  <c r="B323" i="17"/>
  <c r="C324" i="17"/>
  <c r="I321" i="17"/>
  <c r="H321" i="17"/>
  <c r="F322" i="17"/>
  <c r="D322" i="17"/>
  <c r="G322" i="17" s="1"/>
  <c r="F39" i="16"/>
  <c r="D39" i="16"/>
  <c r="G39" i="16" s="1"/>
  <c r="H39" i="21"/>
  <c r="I39" i="21"/>
  <c r="D293" i="21"/>
  <c r="G293" i="21" s="1"/>
  <c r="F293" i="21"/>
  <c r="C42" i="21"/>
  <c r="B42" i="21" s="1"/>
  <c r="B41" i="21"/>
  <c r="C41" i="16"/>
  <c r="B40" i="16"/>
  <c r="F292" i="20"/>
  <c r="D292" i="20"/>
  <c r="G292" i="20" s="1"/>
  <c r="F292" i="21"/>
  <c r="D292" i="21"/>
  <c r="G292" i="21" s="1"/>
  <c r="I259" i="19"/>
  <c r="H259" i="19"/>
  <c r="D293" i="20"/>
  <c r="G293" i="20" s="1"/>
  <c r="F293" i="20"/>
  <c r="I38" i="19"/>
  <c r="H38" i="19"/>
  <c r="F260" i="19"/>
  <c r="D260" i="19"/>
  <c r="G260" i="19" s="1"/>
  <c r="F39" i="19"/>
  <c r="D39" i="19"/>
  <c r="G39" i="19" s="1"/>
  <c r="I291" i="20"/>
  <c r="H291" i="20"/>
  <c r="I38" i="16"/>
  <c r="H38" i="16"/>
  <c r="I291" i="21"/>
  <c r="H291" i="21"/>
  <c r="C262" i="19"/>
  <c r="B262" i="19" s="1"/>
  <c r="B261" i="19"/>
  <c r="D40" i="21"/>
  <c r="G40" i="21" s="1"/>
  <c r="F40" i="21"/>
  <c r="C41" i="19"/>
  <c r="B40" i="19"/>
  <c r="F322" i="22"/>
  <c r="D322" i="22"/>
  <c r="G322" i="22" s="1"/>
  <c r="F227" i="22"/>
  <c r="D227" i="22"/>
  <c r="G227" i="22" s="1"/>
  <c r="D41" i="22"/>
  <c r="G41" i="22" s="1"/>
  <c r="F41" i="22"/>
  <c r="D356" i="22"/>
  <c r="G356" i="22" s="1"/>
  <c r="F356" i="22"/>
  <c r="F164" i="22"/>
  <c r="D164" i="22"/>
  <c r="G164" i="22" s="1"/>
  <c r="F134" i="22"/>
  <c r="D134" i="22"/>
  <c r="G134" i="22" s="1"/>
  <c r="H258" i="22"/>
  <c r="I258" i="22"/>
  <c r="D196" i="22"/>
  <c r="G196" i="22" s="1"/>
  <c r="F196" i="22"/>
  <c r="C324" i="22"/>
  <c r="B323" i="22"/>
  <c r="C229" i="22"/>
  <c r="B228" i="22"/>
  <c r="F42" i="22"/>
  <c r="D42" i="22"/>
  <c r="G42" i="22" s="1"/>
  <c r="I384" i="22"/>
  <c r="H384" i="22"/>
  <c r="F355" i="22"/>
  <c r="D355" i="22"/>
  <c r="G355" i="22" s="1"/>
  <c r="I101" i="22"/>
  <c r="H101" i="22"/>
  <c r="C166" i="22"/>
  <c r="B165" i="22"/>
  <c r="D135" i="22"/>
  <c r="G135" i="22" s="1"/>
  <c r="F135" i="22"/>
  <c r="I291" i="22"/>
  <c r="H291" i="22"/>
  <c r="C198" i="22"/>
  <c r="B198" i="22" s="1"/>
  <c r="B197" i="22"/>
  <c r="F385" i="22"/>
  <c r="D385" i="22"/>
  <c r="G385" i="22" s="1"/>
  <c r="F102" i="22"/>
  <c r="D102" i="22"/>
  <c r="G102" i="22" s="1"/>
  <c r="H40" i="22"/>
  <c r="I40" i="22"/>
  <c r="F292" i="22"/>
  <c r="D292" i="22"/>
  <c r="G292" i="22" s="1"/>
  <c r="D259" i="22"/>
  <c r="G259" i="22" s="1"/>
  <c r="F259" i="22"/>
  <c r="C387" i="22"/>
  <c r="B386" i="22"/>
  <c r="I354" i="22"/>
  <c r="H354" i="22"/>
  <c r="C104" i="22"/>
  <c r="B104" i="22" s="1"/>
  <c r="B103" i="22"/>
  <c r="I321" i="22"/>
  <c r="H321" i="22"/>
  <c r="I226" i="22"/>
  <c r="H226" i="22"/>
  <c r="D293" i="22"/>
  <c r="G293" i="22" s="1"/>
  <c r="F293" i="22"/>
  <c r="C261" i="22"/>
  <c r="B260" i="22"/>
  <c r="H195" i="22"/>
  <c r="I195" i="22"/>
  <c r="I163" i="22"/>
  <c r="H163" i="22"/>
  <c r="I133" i="22"/>
  <c r="H133" i="22"/>
  <c r="H230" i="21"/>
  <c r="I230" i="21"/>
  <c r="F133" i="21"/>
  <c r="D133" i="21"/>
  <c r="G133" i="21" s="1"/>
  <c r="D354" i="21"/>
  <c r="G354" i="21" s="1"/>
  <c r="F354" i="21"/>
  <c r="I195" i="21"/>
  <c r="H195" i="21"/>
  <c r="C262" i="21"/>
  <c r="B262" i="21" s="1"/>
  <c r="B261" i="21"/>
  <c r="C135" i="21"/>
  <c r="B135" i="21" s="1"/>
  <c r="B134" i="21"/>
  <c r="C198" i="21"/>
  <c r="B198" i="21" s="1"/>
  <c r="B197" i="21"/>
  <c r="I259" i="21"/>
  <c r="H259" i="21"/>
  <c r="B355" i="21"/>
  <c r="C356" i="21"/>
  <c r="B356" i="21" s="1"/>
  <c r="I384" i="21"/>
  <c r="H384" i="21"/>
  <c r="F322" i="21"/>
  <c r="D322" i="21"/>
  <c r="G322" i="21" s="1"/>
  <c r="I71" i="21"/>
  <c r="H71" i="21"/>
  <c r="H100" i="21"/>
  <c r="I100" i="21"/>
  <c r="F101" i="21"/>
  <c r="D101" i="21"/>
  <c r="G101" i="21" s="1"/>
  <c r="D165" i="21"/>
  <c r="G165" i="21" s="1"/>
  <c r="F165" i="21"/>
  <c r="C387" i="21"/>
  <c r="B386" i="21"/>
  <c r="F260" i="21"/>
  <c r="D260" i="21"/>
  <c r="G260" i="21" s="1"/>
  <c r="H164" i="21"/>
  <c r="I164" i="21"/>
  <c r="F196" i="21"/>
  <c r="D196" i="21"/>
  <c r="G196" i="21" s="1"/>
  <c r="H353" i="21"/>
  <c r="I353" i="21"/>
  <c r="I70" i="21"/>
  <c r="H70" i="21"/>
  <c r="I132" i="21"/>
  <c r="H132" i="21"/>
  <c r="C324" i="21"/>
  <c r="B323" i="21"/>
  <c r="I229" i="21"/>
  <c r="H229" i="21"/>
  <c r="I321" i="21"/>
  <c r="H321" i="21"/>
  <c r="B102" i="21"/>
  <c r="C103" i="21"/>
  <c r="B166" i="21"/>
  <c r="C167" i="21"/>
  <c r="B167" i="21" s="1"/>
  <c r="F385" i="21"/>
  <c r="D385" i="21"/>
  <c r="G385" i="21" s="1"/>
  <c r="F322" i="20"/>
  <c r="D322" i="20"/>
  <c r="G322" i="20" s="1"/>
  <c r="D354" i="20"/>
  <c r="G354" i="20" s="1"/>
  <c r="F354" i="20"/>
  <c r="I41" i="20"/>
  <c r="H41" i="20"/>
  <c r="C387" i="20"/>
  <c r="B386" i="20"/>
  <c r="I384" i="20"/>
  <c r="H384" i="20"/>
  <c r="C324" i="20"/>
  <c r="B323" i="20"/>
  <c r="B355" i="20"/>
  <c r="C356" i="20"/>
  <c r="B356" i="20" s="1"/>
  <c r="F385" i="20"/>
  <c r="D385" i="20"/>
  <c r="G385" i="20" s="1"/>
  <c r="I321" i="20"/>
  <c r="H321" i="20"/>
  <c r="H353" i="20"/>
  <c r="I353" i="20"/>
  <c r="I195" i="20"/>
  <c r="H195" i="20"/>
  <c r="I259" i="20"/>
  <c r="H259" i="20"/>
  <c r="F101" i="20"/>
  <c r="D101" i="20"/>
  <c r="G101" i="20" s="1"/>
  <c r="D165" i="20"/>
  <c r="G165" i="20" s="1"/>
  <c r="F165" i="20"/>
  <c r="H100" i="20"/>
  <c r="I100" i="20"/>
  <c r="H164" i="20"/>
  <c r="I164" i="20"/>
  <c r="F260" i="20"/>
  <c r="D260" i="20"/>
  <c r="G260" i="20" s="1"/>
  <c r="F196" i="20"/>
  <c r="D196" i="20"/>
  <c r="G196" i="20" s="1"/>
  <c r="F133" i="20"/>
  <c r="D133" i="20"/>
  <c r="G133" i="20" s="1"/>
  <c r="H230" i="20"/>
  <c r="I230" i="20"/>
  <c r="B102" i="20"/>
  <c r="C103" i="20"/>
  <c r="I42" i="20"/>
  <c r="H42" i="20"/>
  <c r="B166" i="20"/>
  <c r="C167" i="20"/>
  <c r="B167" i="20" s="1"/>
  <c r="I132" i="20"/>
  <c r="H132" i="20"/>
  <c r="C262" i="20"/>
  <c r="B262" i="20" s="1"/>
  <c r="B261" i="20"/>
  <c r="I229" i="20"/>
  <c r="H229" i="20"/>
  <c r="I70" i="20"/>
  <c r="H70" i="20"/>
  <c r="C198" i="20"/>
  <c r="B198" i="20" s="1"/>
  <c r="B197" i="20"/>
  <c r="C135" i="20"/>
  <c r="B135" i="20" s="1"/>
  <c r="B134" i="20"/>
  <c r="C230" i="19"/>
  <c r="B230" i="19" s="1"/>
  <c r="B229" i="19"/>
  <c r="H164" i="19"/>
  <c r="I164" i="19"/>
  <c r="F354" i="19"/>
  <c r="D354" i="19"/>
  <c r="G354" i="19" s="1"/>
  <c r="F165" i="19"/>
  <c r="D165" i="19"/>
  <c r="G165" i="19" s="1"/>
  <c r="I353" i="19"/>
  <c r="H353" i="19"/>
  <c r="I227" i="19"/>
  <c r="H227" i="19"/>
  <c r="I197" i="19"/>
  <c r="H197" i="19"/>
  <c r="F228" i="19"/>
  <c r="D228" i="19"/>
  <c r="G228" i="19" s="1"/>
  <c r="B355" i="19"/>
  <c r="C356" i="19"/>
  <c r="B356" i="19" s="1"/>
  <c r="C167" i="19"/>
  <c r="B167" i="19" s="1"/>
  <c r="B166" i="19"/>
  <c r="H133" i="19"/>
  <c r="I133" i="19"/>
  <c r="I198" i="19"/>
  <c r="H198" i="19"/>
  <c r="D292" i="19"/>
  <c r="G292" i="19" s="1"/>
  <c r="F292" i="19"/>
  <c r="H291" i="19"/>
  <c r="I291" i="19"/>
  <c r="D386" i="19"/>
  <c r="G386" i="19" s="1"/>
  <c r="F386" i="19"/>
  <c r="C103" i="19"/>
  <c r="B102" i="19"/>
  <c r="F324" i="19"/>
  <c r="D324" i="19"/>
  <c r="G324" i="19" s="1"/>
  <c r="H385" i="19"/>
  <c r="I385" i="19"/>
  <c r="D134" i="19"/>
  <c r="G134" i="19" s="1"/>
  <c r="F134" i="19"/>
  <c r="D293" i="19"/>
  <c r="G293" i="19" s="1"/>
  <c r="F293" i="19"/>
  <c r="I100" i="19"/>
  <c r="H100" i="19"/>
  <c r="I323" i="19"/>
  <c r="H323" i="19"/>
  <c r="B387" i="19"/>
  <c r="C388" i="19"/>
  <c r="B388" i="19" s="1"/>
  <c r="F101" i="19"/>
  <c r="D101" i="19"/>
  <c r="G101" i="19" s="1"/>
  <c r="F325" i="19"/>
  <c r="D325" i="19"/>
  <c r="G325" i="19" s="1"/>
  <c r="F135" i="19"/>
  <c r="D135" i="19"/>
  <c r="G135" i="19" s="1"/>
  <c r="D261" i="18"/>
  <c r="G261" i="18" s="1"/>
  <c r="F261" i="18"/>
  <c r="F102" i="18"/>
  <c r="D102" i="18"/>
  <c r="G102" i="18" s="1"/>
  <c r="H322" i="18"/>
  <c r="I322" i="18"/>
  <c r="F196" i="18"/>
  <c r="D196" i="18"/>
  <c r="G196" i="18" s="1"/>
  <c r="F262" i="18"/>
  <c r="D262" i="18"/>
  <c r="G262" i="18" s="1"/>
  <c r="C104" i="18"/>
  <c r="B104" i="18" s="1"/>
  <c r="B103" i="18"/>
  <c r="H290" i="18"/>
  <c r="I290" i="18"/>
  <c r="I384" i="18"/>
  <c r="H384" i="18"/>
  <c r="D291" i="18"/>
  <c r="G291" i="18" s="1"/>
  <c r="F291" i="18"/>
  <c r="I355" i="18"/>
  <c r="H355" i="18"/>
  <c r="D39" i="18"/>
  <c r="G39" i="18" s="1"/>
  <c r="F39" i="18"/>
  <c r="F385" i="18"/>
  <c r="D385" i="18"/>
  <c r="G385" i="18" s="1"/>
  <c r="H38" i="18"/>
  <c r="I38" i="18"/>
  <c r="F323" i="18"/>
  <c r="D323" i="18"/>
  <c r="G323" i="18" s="1"/>
  <c r="D228" i="18"/>
  <c r="G228" i="18" s="1"/>
  <c r="F228" i="18"/>
  <c r="F167" i="18"/>
  <c r="D167" i="18"/>
  <c r="G167" i="18" s="1"/>
  <c r="I195" i="18"/>
  <c r="H195" i="18"/>
  <c r="I134" i="18"/>
  <c r="H134" i="18"/>
  <c r="I165" i="18"/>
  <c r="H165" i="18"/>
  <c r="I101" i="18"/>
  <c r="H101" i="18"/>
  <c r="C198" i="18"/>
  <c r="B198" i="18" s="1"/>
  <c r="B197" i="18"/>
  <c r="C293" i="18"/>
  <c r="B293" i="18" s="1"/>
  <c r="B292" i="18"/>
  <c r="H135" i="18"/>
  <c r="I135" i="18"/>
  <c r="H227" i="18"/>
  <c r="I227" i="18"/>
  <c r="H260" i="18"/>
  <c r="I260" i="18"/>
  <c r="H356" i="18"/>
  <c r="I356" i="18"/>
  <c r="C41" i="18"/>
  <c r="B40" i="18"/>
  <c r="C387" i="18"/>
  <c r="B386" i="18"/>
  <c r="B324" i="18"/>
  <c r="C325" i="18"/>
  <c r="B325" i="18" s="1"/>
  <c r="C230" i="18"/>
  <c r="B230" i="18" s="1"/>
  <c r="B229" i="18"/>
  <c r="F166" i="18"/>
  <c r="D166" i="18"/>
  <c r="G166" i="18" s="1"/>
  <c r="H134" i="17"/>
  <c r="I134" i="17"/>
  <c r="D354" i="17"/>
  <c r="G354" i="17" s="1"/>
  <c r="F354" i="17"/>
  <c r="F259" i="17"/>
  <c r="D259" i="17"/>
  <c r="G259" i="17" s="1"/>
  <c r="F164" i="17"/>
  <c r="D164" i="17"/>
  <c r="G164" i="17" s="1"/>
  <c r="D197" i="17"/>
  <c r="G197" i="17" s="1"/>
  <c r="F197" i="17"/>
  <c r="F385" i="17"/>
  <c r="D385" i="17"/>
  <c r="G385" i="17" s="1"/>
  <c r="I226" i="17"/>
  <c r="H226" i="17"/>
  <c r="C261" i="17"/>
  <c r="B260" i="17"/>
  <c r="C166" i="17"/>
  <c r="B165" i="17"/>
  <c r="I70" i="17"/>
  <c r="H70" i="17"/>
  <c r="I135" i="17"/>
  <c r="H135" i="17"/>
  <c r="I163" i="17"/>
  <c r="H163" i="17"/>
  <c r="F198" i="17"/>
  <c r="D198" i="17"/>
  <c r="G198" i="17" s="1"/>
  <c r="C387" i="17"/>
  <c r="B386" i="17"/>
  <c r="H196" i="17"/>
  <c r="I196" i="17"/>
  <c r="I100" i="17"/>
  <c r="H100" i="17"/>
  <c r="H71" i="17"/>
  <c r="I71" i="17"/>
  <c r="H292" i="17"/>
  <c r="I292" i="17"/>
  <c r="I258" i="17"/>
  <c r="H258" i="17"/>
  <c r="F41" i="17"/>
  <c r="D41" i="17"/>
  <c r="G41" i="17" s="1"/>
  <c r="F101" i="17"/>
  <c r="D101" i="17"/>
  <c r="G101" i="17" s="1"/>
  <c r="F227" i="17"/>
  <c r="D227" i="17"/>
  <c r="G227" i="17" s="1"/>
  <c r="H353" i="17"/>
  <c r="I353" i="17"/>
  <c r="C356" i="17"/>
  <c r="B356" i="17" s="1"/>
  <c r="B355" i="17"/>
  <c r="I293" i="17"/>
  <c r="H293" i="17"/>
  <c r="D42" i="17"/>
  <c r="G42" i="17" s="1"/>
  <c r="F42" i="17"/>
  <c r="C103" i="17"/>
  <c r="B102" i="17"/>
  <c r="C229" i="17"/>
  <c r="B228" i="17"/>
  <c r="I40" i="17"/>
  <c r="H40" i="17"/>
  <c r="I384" i="17"/>
  <c r="H384" i="17"/>
  <c r="I134" i="16"/>
  <c r="H134" i="16"/>
  <c r="F385" i="16"/>
  <c r="D385" i="16"/>
  <c r="G385" i="16" s="1"/>
  <c r="I322" i="16"/>
  <c r="H322" i="16"/>
  <c r="F101" i="16"/>
  <c r="D101" i="16"/>
  <c r="G101" i="16" s="1"/>
  <c r="H195" i="16"/>
  <c r="I195" i="16"/>
  <c r="C198" i="16"/>
  <c r="B198" i="16" s="1"/>
  <c r="B197" i="16"/>
  <c r="H135" i="16"/>
  <c r="I135" i="16"/>
  <c r="C103" i="16"/>
  <c r="B102" i="16"/>
  <c r="I384" i="16"/>
  <c r="H384" i="16"/>
  <c r="D323" i="16"/>
  <c r="G323" i="16" s="1"/>
  <c r="F323" i="16"/>
  <c r="D354" i="16"/>
  <c r="G354" i="16" s="1"/>
  <c r="F354" i="16"/>
  <c r="F292" i="16"/>
  <c r="D292" i="16"/>
  <c r="G292" i="16" s="1"/>
  <c r="F227" i="16"/>
  <c r="D227" i="16"/>
  <c r="G227" i="16" s="1"/>
  <c r="F260" i="16"/>
  <c r="D260" i="16"/>
  <c r="G260" i="16" s="1"/>
  <c r="H353" i="16"/>
  <c r="I353" i="16"/>
  <c r="I226" i="16"/>
  <c r="H226" i="16"/>
  <c r="F164" i="16"/>
  <c r="D164" i="16"/>
  <c r="G164" i="16" s="1"/>
  <c r="D196" i="16"/>
  <c r="G196" i="16" s="1"/>
  <c r="F196" i="16"/>
  <c r="C166" i="16"/>
  <c r="B165" i="16"/>
  <c r="C387" i="16"/>
  <c r="B386" i="16"/>
  <c r="I100" i="16"/>
  <c r="H100" i="16"/>
  <c r="B324" i="16"/>
  <c r="C325" i="16"/>
  <c r="B325" i="16" s="1"/>
  <c r="C356" i="16"/>
  <c r="B356" i="16" s="1"/>
  <c r="B355" i="16"/>
  <c r="D293" i="16"/>
  <c r="G293" i="16" s="1"/>
  <c r="F293" i="16"/>
  <c r="B228" i="16"/>
  <c r="C229" i="16"/>
  <c r="C262" i="16"/>
  <c r="B262" i="16" s="1"/>
  <c r="B261" i="16"/>
  <c r="I163" i="16"/>
  <c r="H163" i="16"/>
  <c r="I291" i="16"/>
  <c r="H291" i="16"/>
  <c r="I259" i="16"/>
  <c r="H259" i="16"/>
  <c r="C262" i="15"/>
  <c r="B262" i="15" s="1"/>
  <c r="B261" i="15"/>
  <c r="H133" i="15"/>
  <c r="I133" i="15"/>
  <c r="F40" i="15"/>
  <c r="D40" i="15"/>
  <c r="G40" i="15" s="1"/>
  <c r="F260" i="15"/>
  <c r="D260" i="15"/>
  <c r="G260" i="15" s="1"/>
  <c r="B323" i="15"/>
  <c r="C324" i="15"/>
  <c r="C229" i="15"/>
  <c r="B228" i="15"/>
  <c r="H165" i="15"/>
  <c r="I165" i="15"/>
  <c r="C42" i="15"/>
  <c r="B42" i="15" s="1"/>
  <c r="B41" i="15"/>
  <c r="F167" i="15"/>
  <c r="D167" i="15"/>
  <c r="G167" i="15" s="1"/>
  <c r="I384" i="15"/>
  <c r="H384" i="15"/>
  <c r="F102" i="15"/>
  <c r="D102" i="15"/>
  <c r="G102" i="15" s="1"/>
  <c r="H353" i="15"/>
  <c r="I353" i="15"/>
  <c r="H321" i="15"/>
  <c r="I321" i="15"/>
  <c r="D292" i="15"/>
  <c r="G292" i="15" s="1"/>
  <c r="F292" i="15"/>
  <c r="D196" i="15"/>
  <c r="G196" i="15" s="1"/>
  <c r="F196" i="15"/>
  <c r="F385" i="15"/>
  <c r="D385" i="15"/>
  <c r="G385" i="15" s="1"/>
  <c r="F134" i="15"/>
  <c r="D134" i="15"/>
  <c r="G134" i="15" s="1"/>
  <c r="I291" i="15"/>
  <c r="H291" i="15"/>
  <c r="H195" i="15"/>
  <c r="I195" i="15"/>
  <c r="F322" i="15"/>
  <c r="D322" i="15"/>
  <c r="G322" i="15" s="1"/>
  <c r="D227" i="15"/>
  <c r="G227" i="15" s="1"/>
  <c r="F227" i="15"/>
  <c r="D354" i="15"/>
  <c r="G354" i="15" s="1"/>
  <c r="F354" i="15"/>
  <c r="D166" i="15"/>
  <c r="G166" i="15" s="1"/>
  <c r="F166" i="15"/>
  <c r="I101" i="15"/>
  <c r="H101" i="15"/>
  <c r="C356" i="15"/>
  <c r="B356" i="15" s="1"/>
  <c r="B355" i="15"/>
  <c r="H226" i="15"/>
  <c r="I226" i="15"/>
  <c r="C104" i="15"/>
  <c r="B104" i="15" s="1"/>
  <c r="B103" i="15"/>
  <c r="I259" i="15"/>
  <c r="H259" i="15"/>
  <c r="D293" i="15"/>
  <c r="G293" i="15" s="1"/>
  <c r="F293" i="15"/>
  <c r="B197" i="15"/>
  <c r="C198" i="15"/>
  <c r="B198" i="15" s="1"/>
  <c r="C387" i="15"/>
  <c r="B386" i="15"/>
  <c r="D135" i="15"/>
  <c r="G135" i="15" s="1"/>
  <c r="F135" i="15"/>
  <c r="I39" i="15"/>
  <c r="H39" i="15"/>
  <c r="I71" i="15" l="1"/>
  <c r="G71" i="20"/>
  <c r="H71" i="20" s="1"/>
  <c r="I71" i="19"/>
  <c r="I71" i="20"/>
  <c r="I322" i="17"/>
  <c r="H322" i="17"/>
  <c r="C325" i="17"/>
  <c r="B325" i="17" s="1"/>
  <c r="B324" i="17"/>
  <c r="F323" i="17"/>
  <c r="D323" i="17"/>
  <c r="G323" i="17" s="1"/>
  <c r="D40" i="19"/>
  <c r="G40" i="19" s="1"/>
  <c r="F40" i="19"/>
  <c r="D261" i="19"/>
  <c r="G261" i="19" s="1"/>
  <c r="F261" i="19"/>
  <c r="I39" i="19"/>
  <c r="H39" i="19"/>
  <c r="I292" i="20"/>
  <c r="H292" i="20"/>
  <c r="D41" i="21"/>
  <c r="G41" i="21" s="1"/>
  <c r="F41" i="21"/>
  <c r="C42" i="19"/>
  <c r="B42" i="19" s="1"/>
  <c r="B41" i="19"/>
  <c r="F262" i="19"/>
  <c r="D262" i="19"/>
  <c r="G262" i="19" s="1"/>
  <c r="D42" i="21"/>
  <c r="G42" i="21" s="1"/>
  <c r="F42" i="21"/>
  <c r="I260" i="19"/>
  <c r="H260" i="19"/>
  <c r="I292" i="21"/>
  <c r="H292" i="21"/>
  <c r="D40" i="16"/>
  <c r="G40" i="16" s="1"/>
  <c r="F40" i="16"/>
  <c r="H39" i="16"/>
  <c r="I39" i="16"/>
  <c r="I40" i="21"/>
  <c r="H40" i="21"/>
  <c r="I293" i="20"/>
  <c r="H293" i="20"/>
  <c r="B41" i="16"/>
  <c r="C42" i="16"/>
  <c r="B42" i="16" s="1"/>
  <c r="I293" i="21"/>
  <c r="H293" i="21"/>
  <c r="F260" i="22"/>
  <c r="D260" i="22"/>
  <c r="G260" i="22" s="1"/>
  <c r="D103" i="22"/>
  <c r="G103" i="22" s="1"/>
  <c r="F103" i="22"/>
  <c r="F386" i="22"/>
  <c r="D386" i="22"/>
  <c r="G386" i="22" s="1"/>
  <c r="H292" i="22"/>
  <c r="I292" i="22"/>
  <c r="H102" i="22"/>
  <c r="I102" i="22"/>
  <c r="F197" i="22"/>
  <c r="D197" i="22"/>
  <c r="G197" i="22" s="1"/>
  <c r="D228" i="22"/>
  <c r="G228" i="22" s="1"/>
  <c r="F228" i="22"/>
  <c r="H134" i="22"/>
  <c r="I134" i="22"/>
  <c r="H227" i="22"/>
  <c r="I227" i="22"/>
  <c r="C262" i="22"/>
  <c r="B262" i="22" s="1"/>
  <c r="B261" i="22"/>
  <c r="F104" i="22"/>
  <c r="D104" i="22"/>
  <c r="G104" i="22" s="1"/>
  <c r="C388" i="22"/>
  <c r="B388" i="22" s="1"/>
  <c r="B387" i="22"/>
  <c r="D198" i="22"/>
  <c r="G198" i="22" s="1"/>
  <c r="F198" i="22"/>
  <c r="I135" i="22"/>
  <c r="H135" i="22"/>
  <c r="C230" i="22"/>
  <c r="B230" i="22" s="1"/>
  <c r="B229" i="22"/>
  <c r="I196" i="22"/>
  <c r="H196" i="22"/>
  <c r="H356" i="22"/>
  <c r="I356" i="22"/>
  <c r="I385" i="22"/>
  <c r="H385" i="22"/>
  <c r="D165" i="22"/>
  <c r="G165" i="22" s="1"/>
  <c r="F165" i="22"/>
  <c r="I355" i="22"/>
  <c r="H355" i="22"/>
  <c r="H42" i="22"/>
  <c r="I42" i="22"/>
  <c r="D323" i="22"/>
  <c r="G323" i="22" s="1"/>
  <c r="F323" i="22"/>
  <c r="H164" i="22"/>
  <c r="I164" i="22"/>
  <c r="I322" i="22"/>
  <c r="H322" i="22"/>
  <c r="I293" i="22"/>
  <c r="H293" i="22"/>
  <c r="I259" i="22"/>
  <c r="H259" i="22"/>
  <c r="C167" i="22"/>
  <c r="B167" i="22" s="1"/>
  <c r="B166" i="22"/>
  <c r="C325" i="22"/>
  <c r="B325" i="22" s="1"/>
  <c r="B324" i="22"/>
  <c r="I41" i="22"/>
  <c r="H41" i="22"/>
  <c r="I196" i="21"/>
  <c r="H196" i="21"/>
  <c r="H101" i="21"/>
  <c r="I101" i="21"/>
  <c r="I133" i="21"/>
  <c r="H133" i="21"/>
  <c r="F167" i="21"/>
  <c r="D167" i="21"/>
  <c r="G167" i="21" s="1"/>
  <c r="D323" i="21"/>
  <c r="G323" i="21" s="1"/>
  <c r="F323" i="21"/>
  <c r="F386" i="21"/>
  <c r="D386" i="21"/>
  <c r="G386" i="21" s="1"/>
  <c r="I322" i="21"/>
  <c r="H322" i="21"/>
  <c r="D356" i="21"/>
  <c r="G356" i="21" s="1"/>
  <c r="F356" i="21"/>
  <c r="D197" i="21"/>
  <c r="G197" i="21" s="1"/>
  <c r="F197" i="21"/>
  <c r="D261" i="21"/>
  <c r="G261" i="21" s="1"/>
  <c r="F261" i="21"/>
  <c r="H385" i="21"/>
  <c r="I385" i="21"/>
  <c r="B103" i="21"/>
  <c r="C104" i="21"/>
  <c r="B104" i="21" s="1"/>
  <c r="I260" i="21"/>
  <c r="H260" i="21"/>
  <c r="D134" i="21"/>
  <c r="G134" i="21" s="1"/>
  <c r="F134" i="21"/>
  <c r="D102" i="21"/>
  <c r="G102" i="21" s="1"/>
  <c r="F102" i="21"/>
  <c r="F135" i="21"/>
  <c r="D135" i="21"/>
  <c r="G135" i="21" s="1"/>
  <c r="F166" i="21"/>
  <c r="D166" i="21"/>
  <c r="G166" i="21" s="1"/>
  <c r="C325" i="21"/>
  <c r="B325" i="21" s="1"/>
  <c r="B324" i="21"/>
  <c r="B387" i="21"/>
  <c r="C388" i="21"/>
  <c r="B388" i="21" s="1"/>
  <c r="I165" i="21"/>
  <c r="H165" i="21"/>
  <c r="F355" i="21"/>
  <c r="D355" i="21"/>
  <c r="G355" i="21" s="1"/>
  <c r="F198" i="21"/>
  <c r="D198" i="21"/>
  <c r="G198" i="21" s="1"/>
  <c r="F262" i="21"/>
  <c r="D262" i="21"/>
  <c r="G262" i="21" s="1"/>
  <c r="I354" i="21"/>
  <c r="H354" i="21"/>
  <c r="D197" i="20"/>
  <c r="G197" i="20" s="1"/>
  <c r="F197" i="20"/>
  <c r="D134" i="20"/>
  <c r="G134" i="20" s="1"/>
  <c r="F134" i="20"/>
  <c r="D261" i="20"/>
  <c r="G261" i="20" s="1"/>
  <c r="F261" i="20"/>
  <c r="F167" i="20"/>
  <c r="D167" i="20"/>
  <c r="G167" i="20" s="1"/>
  <c r="B103" i="20"/>
  <c r="C104" i="20"/>
  <c r="B104" i="20" s="1"/>
  <c r="I133" i="20"/>
  <c r="H133" i="20"/>
  <c r="I260" i="20"/>
  <c r="H260" i="20"/>
  <c r="H385" i="20"/>
  <c r="I385" i="20"/>
  <c r="D323" i="20"/>
  <c r="G323" i="20" s="1"/>
  <c r="F323" i="20"/>
  <c r="F386" i="20"/>
  <c r="D386" i="20"/>
  <c r="G386" i="20" s="1"/>
  <c r="F135" i="20"/>
  <c r="D135" i="20"/>
  <c r="G135" i="20" s="1"/>
  <c r="F262" i="20"/>
  <c r="D262" i="20"/>
  <c r="G262" i="20" s="1"/>
  <c r="F166" i="20"/>
  <c r="D166" i="20"/>
  <c r="G166" i="20" s="1"/>
  <c r="D102" i="20"/>
  <c r="G102" i="20" s="1"/>
  <c r="F102" i="20"/>
  <c r="I165" i="20"/>
  <c r="H165" i="20"/>
  <c r="C325" i="20"/>
  <c r="B325" i="20" s="1"/>
  <c r="B324" i="20"/>
  <c r="B387" i="20"/>
  <c r="C388" i="20"/>
  <c r="B388" i="20" s="1"/>
  <c r="I354" i="20"/>
  <c r="H354" i="20"/>
  <c r="I196" i="20"/>
  <c r="H196" i="20"/>
  <c r="H101" i="20"/>
  <c r="I101" i="20"/>
  <c r="D356" i="20"/>
  <c r="G356" i="20" s="1"/>
  <c r="F356" i="20"/>
  <c r="I322" i="20"/>
  <c r="H322" i="20"/>
  <c r="F198" i="20"/>
  <c r="D198" i="20"/>
  <c r="G198" i="20" s="1"/>
  <c r="F355" i="20"/>
  <c r="D355" i="20"/>
  <c r="G355" i="20" s="1"/>
  <c r="I135" i="19"/>
  <c r="H135" i="19"/>
  <c r="I325" i="19"/>
  <c r="H325" i="19"/>
  <c r="F388" i="19"/>
  <c r="D388" i="19"/>
  <c r="G388" i="19" s="1"/>
  <c r="F102" i="19"/>
  <c r="D102" i="19"/>
  <c r="G102" i="19" s="1"/>
  <c r="I354" i="19"/>
  <c r="H354" i="19"/>
  <c r="F387" i="19"/>
  <c r="D387" i="19"/>
  <c r="G387" i="19" s="1"/>
  <c r="I293" i="19"/>
  <c r="H293" i="19"/>
  <c r="B103" i="19"/>
  <c r="C104" i="19"/>
  <c r="B104" i="19" s="1"/>
  <c r="H292" i="19"/>
  <c r="I292" i="19"/>
  <c r="H101" i="19"/>
  <c r="I101" i="19"/>
  <c r="I324" i="19"/>
  <c r="H324" i="19"/>
  <c r="D166" i="19"/>
  <c r="G166" i="19" s="1"/>
  <c r="F166" i="19"/>
  <c r="D356" i="19"/>
  <c r="G356" i="19" s="1"/>
  <c r="F356" i="19"/>
  <c r="H228" i="19"/>
  <c r="I228" i="19"/>
  <c r="I165" i="19"/>
  <c r="H165" i="19"/>
  <c r="F229" i="19"/>
  <c r="D229" i="19"/>
  <c r="G229" i="19" s="1"/>
  <c r="I134" i="19"/>
  <c r="H134" i="19"/>
  <c r="I386" i="19"/>
  <c r="H386" i="19"/>
  <c r="D167" i="19"/>
  <c r="G167" i="19" s="1"/>
  <c r="F167" i="19"/>
  <c r="D355" i="19"/>
  <c r="G355" i="19" s="1"/>
  <c r="F355" i="19"/>
  <c r="D230" i="19"/>
  <c r="G230" i="19" s="1"/>
  <c r="F230" i="19"/>
  <c r="I167" i="18"/>
  <c r="H167" i="18"/>
  <c r="I385" i="18"/>
  <c r="H385" i="18"/>
  <c r="I196" i="18"/>
  <c r="H196" i="18"/>
  <c r="D104" i="18"/>
  <c r="G104" i="18" s="1"/>
  <c r="F104" i="18"/>
  <c r="H166" i="18"/>
  <c r="I166" i="18"/>
  <c r="D325" i="18"/>
  <c r="G325" i="18" s="1"/>
  <c r="F325" i="18"/>
  <c r="F40" i="18"/>
  <c r="D40" i="18"/>
  <c r="G40" i="18" s="1"/>
  <c r="F197" i="18"/>
  <c r="D197" i="18"/>
  <c r="G197" i="18" s="1"/>
  <c r="I262" i="18"/>
  <c r="H262" i="18"/>
  <c r="F229" i="18"/>
  <c r="D229" i="18"/>
  <c r="G229" i="18" s="1"/>
  <c r="F386" i="18"/>
  <c r="D386" i="18"/>
  <c r="G386" i="18" s="1"/>
  <c r="F292" i="18"/>
  <c r="D292" i="18"/>
  <c r="G292" i="18" s="1"/>
  <c r="I323" i="18"/>
  <c r="H323" i="18"/>
  <c r="F103" i="18"/>
  <c r="D103" i="18"/>
  <c r="G103" i="18" s="1"/>
  <c r="I102" i="18"/>
  <c r="H102" i="18"/>
  <c r="D230" i="18"/>
  <c r="G230" i="18" s="1"/>
  <c r="F230" i="18"/>
  <c r="C388" i="18"/>
  <c r="B388" i="18" s="1"/>
  <c r="B387" i="18"/>
  <c r="F293" i="18"/>
  <c r="D293" i="18"/>
  <c r="G293" i="18" s="1"/>
  <c r="D324" i="18"/>
  <c r="G324" i="18" s="1"/>
  <c r="F324" i="18"/>
  <c r="C42" i="18"/>
  <c r="B42" i="18" s="1"/>
  <c r="B41" i="18"/>
  <c r="D198" i="18"/>
  <c r="G198" i="18" s="1"/>
  <c r="F198" i="18"/>
  <c r="I228" i="18"/>
  <c r="H228" i="18"/>
  <c r="I39" i="18"/>
  <c r="H39" i="18"/>
  <c r="I291" i="18"/>
  <c r="H291" i="18"/>
  <c r="I261" i="18"/>
  <c r="H261" i="18"/>
  <c r="D228" i="17"/>
  <c r="G228" i="17" s="1"/>
  <c r="F228" i="17"/>
  <c r="D102" i="17"/>
  <c r="G102" i="17" s="1"/>
  <c r="F102" i="17"/>
  <c r="F355" i="17"/>
  <c r="D355" i="17"/>
  <c r="G355" i="17" s="1"/>
  <c r="H227" i="17"/>
  <c r="I227" i="17"/>
  <c r="H41" i="17"/>
  <c r="I41" i="17"/>
  <c r="D386" i="17"/>
  <c r="G386" i="17" s="1"/>
  <c r="F386" i="17"/>
  <c r="F260" i="17"/>
  <c r="D260" i="17"/>
  <c r="G260" i="17" s="1"/>
  <c r="H259" i="17"/>
  <c r="I259" i="17"/>
  <c r="C104" i="17"/>
  <c r="B104" i="17" s="1"/>
  <c r="B103" i="17"/>
  <c r="D356" i="17"/>
  <c r="G356" i="17" s="1"/>
  <c r="F356" i="17"/>
  <c r="C388" i="17"/>
  <c r="B388" i="17" s="1"/>
  <c r="B387" i="17"/>
  <c r="C262" i="17"/>
  <c r="B262" i="17" s="1"/>
  <c r="B261" i="17"/>
  <c r="I197" i="17"/>
  <c r="H197" i="17"/>
  <c r="I354" i="17"/>
  <c r="H354" i="17"/>
  <c r="H101" i="17"/>
  <c r="I101" i="17"/>
  <c r="I198" i="17"/>
  <c r="H198" i="17"/>
  <c r="D165" i="17"/>
  <c r="G165" i="17" s="1"/>
  <c r="F165" i="17"/>
  <c r="H385" i="17"/>
  <c r="I385" i="17"/>
  <c r="H164" i="17"/>
  <c r="I164" i="17"/>
  <c r="B229" i="17"/>
  <c r="C230" i="17"/>
  <c r="B230" i="17" s="1"/>
  <c r="I42" i="17"/>
  <c r="H42" i="17"/>
  <c r="C167" i="17"/>
  <c r="B167" i="17" s="1"/>
  <c r="B166" i="17"/>
  <c r="D261" i="16"/>
  <c r="G261" i="16" s="1"/>
  <c r="F261" i="16"/>
  <c r="F325" i="16"/>
  <c r="D325" i="16"/>
  <c r="G325" i="16" s="1"/>
  <c r="D386" i="16"/>
  <c r="G386" i="16" s="1"/>
  <c r="F386" i="16"/>
  <c r="H260" i="16"/>
  <c r="I260" i="16"/>
  <c r="H292" i="16"/>
  <c r="I292" i="16"/>
  <c r="F102" i="16"/>
  <c r="D102" i="16"/>
  <c r="G102" i="16" s="1"/>
  <c r="F197" i="16"/>
  <c r="D197" i="16"/>
  <c r="G197" i="16" s="1"/>
  <c r="I101" i="16"/>
  <c r="H101" i="16"/>
  <c r="H385" i="16"/>
  <c r="I385" i="16"/>
  <c r="F262" i="16"/>
  <c r="D262" i="16"/>
  <c r="G262" i="16" s="1"/>
  <c r="I293" i="16"/>
  <c r="H293" i="16"/>
  <c r="D324" i="16"/>
  <c r="G324" i="16" s="1"/>
  <c r="F324" i="16"/>
  <c r="C388" i="16"/>
  <c r="B388" i="16" s="1"/>
  <c r="B387" i="16"/>
  <c r="I196" i="16"/>
  <c r="H196" i="16"/>
  <c r="H323" i="16"/>
  <c r="I323" i="16"/>
  <c r="C104" i="16"/>
  <c r="B104" i="16" s="1"/>
  <c r="B103" i="16"/>
  <c r="D198" i="16"/>
  <c r="G198" i="16" s="1"/>
  <c r="F198" i="16"/>
  <c r="C230" i="16"/>
  <c r="B230" i="16" s="1"/>
  <c r="B229" i="16"/>
  <c r="F355" i="16"/>
  <c r="D355" i="16"/>
  <c r="G355" i="16" s="1"/>
  <c r="D165" i="16"/>
  <c r="G165" i="16" s="1"/>
  <c r="F165" i="16"/>
  <c r="H164" i="16"/>
  <c r="I164" i="16"/>
  <c r="I227" i="16"/>
  <c r="H227" i="16"/>
  <c r="F228" i="16"/>
  <c r="D228" i="16"/>
  <c r="G228" i="16" s="1"/>
  <c r="D356" i="16"/>
  <c r="G356" i="16" s="1"/>
  <c r="F356" i="16"/>
  <c r="C167" i="16"/>
  <c r="B167" i="16" s="1"/>
  <c r="B166" i="16"/>
  <c r="I354" i="16"/>
  <c r="H354" i="16"/>
  <c r="H322" i="15"/>
  <c r="I322" i="15"/>
  <c r="H260" i="15"/>
  <c r="I260" i="15"/>
  <c r="I354" i="15"/>
  <c r="H354" i="15"/>
  <c r="H292" i="15"/>
  <c r="I292" i="15"/>
  <c r="F42" i="15"/>
  <c r="D42" i="15"/>
  <c r="G42" i="15" s="1"/>
  <c r="C230" i="15"/>
  <c r="B230" i="15" s="1"/>
  <c r="B229" i="15"/>
  <c r="D386" i="15"/>
  <c r="G386" i="15" s="1"/>
  <c r="F386" i="15"/>
  <c r="D103" i="15"/>
  <c r="G103" i="15" s="1"/>
  <c r="F103" i="15"/>
  <c r="F355" i="15"/>
  <c r="D355" i="15"/>
  <c r="G355" i="15" s="1"/>
  <c r="I134" i="15"/>
  <c r="H134" i="15"/>
  <c r="H102" i="15"/>
  <c r="I102" i="15"/>
  <c r="I167" i="15"/>
  <c r="H167" i="15"/>
  <c r="B324" i="15"/>
  <c r="C325" i="15"/>
  <c r="B325" i="15" s="1"/>
  <c r="H40" i="15"/>
  <c r="I40" i="15"/>
  <c r="D261" i="15"/>
  <c r="G261" i="15" s="1"/>
  <c r="F261" i="15"/>
  <c r="D198" i="15"/>
  <c r="G198" i="15" s="1"/>
  <c r="F198" i="15"/>
  <c r="H385" i="15"/>
  <c r="I385" i="15"/>
  <c r="D41" i="15"/>
  <c r="G41" i="15" s="1"/>
  <c r="F41" i="15"/>
  <c r="F228" i="15"/>
  <c r="D228" i="15"/>
  <c r="G228" i="15" s="1"/>
  <c r="H135" i="15"/>
  <c r="I135" i="15"/>
  <c r="F197" i="15"/>
  <c r="D197" i="15"/>
  <c r="G197" i="15" s="1"/>
  <c r="C388" i="15"/>
  <c r="B388" i="15" s="1"/>
  <c r="B387" i="15"/>
  <c r="I293" i="15"/>
  <c r="H293" i="15"/>
  <c r="F104" i="15"/>
  <c r="D104" i="15"/>
  <c r="G104" i="15" s="1"/>
  <c r="D356" i="15"/>
  <c r="G356" i="15" s="1"/>
  <c r="F356" i="15"/>
  <c r="I166" i="15"/>
  <c r="H166" i="15"/>
  <c r="I227" i="15"/>
  <c r="H227" i="15"/>
  <c r="I196" i="15"/>
  <c r="H196" i="15"/>
  <c r="D323" i="15"/>
  <c r="G323" i="15" s="1"/>
  <c r="F323" i="15"/>
  <c r="F262" i="15"/>
  <c r="D262" i="15"/>
  <c r="G262" i="15" s="1"/>
  <c r="I388" i="19" l="1"/>
  <c r="F324" i="17"/>
  <c r="D324" i="17"/>
  <c r="G324" i="17" s="1"/>
  <c r="D325" i="17"/>
  <c r="G325" i="17" s="1"/>
  <c r="F325" i="17"/>
  <c r="I323" i="17"/>
  <c r="H323" i="17"/>
  <c r="F41" i="19"/>
  <c r="D41" i="19"/>
  <c r="G41" i="19" s="1"/>
  <c r="I42" i="21"/>
  <c r="H42" i="21"/>
  <c r="D42" i="19"/>
  <c r="G42" i="19" s="1"/>
  <c r="F42" i="19"/>
  <c r="I261" i="19"/>
  <c r="H261" i="19"/>
  <c r="D42" i="16"/>
  <c r="G42" i="16" s="1"/>
  <c r="F42" i="16"/>
  <c r="I262" i="19"/>
  <c r="H262" i="19"/>
  <c r="F41" i="16"/>
  <c r="D41" i="16"/>
  <c r="G41" i="16" s="1"/>
  <c r="I40" i="16"/>
  <c r="H40" i="16"/>
  <c r="I41" i="21"/>
  <c r="H41" i="21"/>
  <c r="I40" i="19"/>
  <c r="H40" i="19"/>
  <c r="F387" i="22"/>
  <c r="D387" i="22"/>
  <c r="G387" i="22" s="1"/>
  <c r="D261" i="22"/>
  <c r="G261" i="22" s="1"/>
  <c r="F261" i="22"/>
  <c r="D325" i="22"/>
  <c r="G325" i="22" s="1"/>
  <c r="F325" i="22"/>
  <c r="D388" i="22"/>
  <c r="G388" i="22" s="1"/>
  <c r="F388" i="22"/>
  <c r="I103" i="22"/>
  <c r="H103" i="22"/>
  <c r="F166" i="22"/>
  <c r="D166" i="22"/>
  <c r="G166" i="22" s="1"/>
  <c r="F229" i="22"/>
  <c r="D229" i="22"/>
  <c r="G229" i="22" s="1"/>
  <c r="H104" i="22"/>
  <c r="I104" i="22"/>
  <c r="I386" i="22"/>
  <c r="H386" i="22"/>
  <c r="H260" i="22"/>
  <c r="I260" i="22"/>
  <c r="F324" i="22"/>
  <c r="D324" i="22"/>
  <c r="G324" i="22" s="1"/>
  <c r="H197" i="22"/>
  <c r="I197" i="22"/>
  <c r="H323" i="22"/>
  <c r="I323" i="22"/>
  <c r="F262" i="22"/>
  <c r="D262" i="22"/>
  <c r="G262" i="22" s="1"/>
  <c r="D167" i="22"/>
  <c r="G167" i="22" s="1"/>
  <c r="F167" i="22"/>
  <c r="I165" i="22"/>
  <c r="H165" i="22"/>
  <c r="D230" i="22"/>
  <c r="G230" i="22" s="1"/>
  <c r="F230" i="22"/>
  <c r="I198" i="22"/>
  <c r="H198" i="22"/>
  <c r="I228" i="22"/>
  <c r="H228" i="22"/>
  <c r="H135" i="21"/>
  <c r="I135" i="21"/>
  <c r="F104" i="21"/>
  <c r="D104" i="21"/>
  <c r="G104" i="21" s="1"/>
  <c r="H386" i="21"/>
  <c r="I386" i="21"/>
  <c r="D325" i="21"/>
  <c r="G325" i="21" s="1"/>
  <c r="F325" i="21"/>
  <c r="I261" i="21"/>
  <c r="H261" i="21"/>
  <c r="H262" i="21"/>
  <c r="I262" i="21"/>
  <c r="I355" i="21"/>
  <c r="H355" i="21"/>
  <c r="D388" i="21"/>
  <c r="G388" i="21" s="1"/>
  <c r="F388" i="21"/>
  <c r="H166" i="21"/>
  <c r="I166" i="21"/>
  <c r="H198" i="21"/>
  <c r="I198" i="21"/>
  <c r="D324" i="21"/>
  <c r="G324" i="21" s="1"/>
  <c r="F324" i="21"/>
  <c r="I167" i="21"/>
  <c r="H167" i="21"/>
  <c r="I134" i="21"/>
  <c r="H134" i="21"/>
  <c r="F103" i="21"/>
  <c r="D103" i="21"/>
  <c r="G103" i="21" s="1"/>
  <c r="H356" i="21"/>
  <c r="I356" i="21"/>
  <c r="D387" i="21"/>
  <c r="G387" i="21" s="1"/>
  <c r="F387" i="21"/>
  <c r="I102" i="21"/>
  <c r="H102" i="21"/>
  <c r="I197" i="21"/>
  <c r="H197" i="21"/>
  <c r="I323" i="21"/>
  <c r="H323" i="21"/>
  <c r="I355" i="20"/>
  <c r="H355" i="20"/>
  <c r="D324" i="20"/>
  <c r="G324" i="20" s="1"/>
  <c r="F324" i="20"/>
  <c r="H262" i="20"/>
  <c r="I262" i="20"/>
  <c r="H386" i="20"/>
  <c r="I386" i="20"/>
  <c r="I167" i="20"/>
  <c r="H167" i="20"/>
  <c r="D325" i="20"/>
  <c r="G325" i="20" s="1"/>
  <c r="F325" i="20"/>
  <c r="I102" i="20"/>
  <c r="H102" i="20"/>
  <c r="I134" i="20"/>
  <c r="H134" i="20"/>
  <c r="H198" i="20"/>
  <c r="I198" i="20"/>
  <c r="D388" i="20"/>
  <c r="G388" i="20" s="1"/>
  <c r="F388" i="20"/>
  <c r="H166" i="20"/>
  <c r="I166" i="20"/>
  <c r="H135" i="20"/>
  <c r="I135" i="20"/>
  <c r="F104" i="20"/>
  <c r="D104" i="20"/>
  <c r="G104" i="20" s="1"/>
  <c r="H356" i="20"/>
  <c r="I356" i="20"/>
  <c r="D387" i="20"/>
  <c r="G387" i="20" s="1"/>
  <c r="F387" i="20"/>
  <c r="I323" i="20"/>
  <c r="H323" i="20"/>
  <c r="F103" i="20"/>
  <c r="D103" i="20"/>
  <c r="G103" i="20" s="1"/>
  <c r="I261" i="20"/>
  <c r="H261" i="20"/>
  <c r="I197" i="20"/>
  <c r="H197" i="20"/>
  <c r="D104" i="19"/>
  <c r="G104" i="19" s="1"/>
  <c r="F104" i="19"/>
  <c r="H387" i="19"/>
  <c r="I387" i="19"/>
  <c r="I102" i="19"/>
  <c r="H102" i="19"/>
  <c r="H355" i="19"/>
  <c r="I355" i="19"/>
  <c r="I356" i="19"/>
  <c r="H356" i="19"/>
  <c r="D103" i="19"/>
  <c r="G103" i="19" s="1"/>
  <c r="F103" i="19"/>
  <c r="I229" i="19"/>
  <c r="H229" i="19"/>
  <c r="H230" i="19"/>
  <c r="I230" i="19"/>
  <c r="I167" i="19"/>
  <c r="H167" i="19"/>
  <c r="H166" i="19"/>
  <c r="I166" i="19"/>
  <c r="H293" i="18"/>
  <c r="I293" i="18"/>
  <c r="I103" i="18"/>
  <c r="H103" i="18"/>
  <c r="I229" i="18"/>
  <c r="H229" i="18"/>
  <c r="F42" i="18"/>
  <c r="D42" i="18"/>
  <c r="G42" i="18" s="1"/>
  <c r="I325" i="18"/>
  <c r="H325" i="18"/>
  <c r="F387" i="18"/>
  <c r="D387" i="18"/>
  <c r="G387" i="18" s="1"/>
  <c r="I386" i="18"/>
  <c r="H386" i="18"/>
  <c r="I40" i="18"/>
  <c r="H40" i="18"/>
  <c r="F41" i="18"/>
  <c r="D41" i="18"/>
  <c r="G41" i="18" s="1"/>
  <c r="I292" i="18"/>
  <c r="H292" i="18"/>
  <c r="H197" i="18"/>
  <c r="I197" i="18"/>
  <c r="I230" i="18"/>
  <c r="H230" i="18"/>
  <c r="H104" i="18"/>
  <c r="I104" i="18"/>
  <c r="I198" i="18"/>
  <c r="H198" i="18"/>
  <c r="H324" i="18"/>
  <c r="I324" i="18"/>
  <c r="D388" i="18"/>
  <c r="G388" i="18" s="1"/>
  <c r="F388" i="18"/>
  <c r="F230" i="17"/>
  <c r="D230" i="17"/>
  <c r="G230" i="17" s="1"/>
  <c r="F387" i="17"/>
  <c r="D387" i="17"/>
  <c r="G387" i="17" s="1"/>
  <c r="F103" i="17"/>
  <c r="D103" i="17"/>
  <c r="G103" i="17" s="1"/>
  <c r="D261" i="17"/>
  <c r="G261" i="17" s="1"/>
  <c r="F261" i="17"/>
  <c r="F262" i="17"/>
  <c r="D262" i="17"/>
  <c r="G262" i="17" s="1"/>
  <c r="I356" i="17"/>
  <c r="H356" i="17"/>
  <c r="I386" i="17"/>
  <c r="H386" i="17"/>
  <c r="I102" i="17"/>
  <c r="H102" i="17"/>
  <c r="F166" i="17"/>
  <c r="D166" i="17"/>
  <c r="G166" i="17" s="1"/>
  <c r="H260" i="17"/>
  <c r="I260" i="17"/>
  <c r="H355" i="17"/>
  <c r="I355" i="17"/>
  <c r="D167" i="17"/>
  <c r="G167" i="17" s="1"/>
  <c r="F167" i="17"/>
  <c r="F229" i="17"/>
  <c r="D229" i="17"/>
  <c r="G229" i="17" s="1"/>
  <c r="I165" i="17"/>
  <c r="H165" i="17"/>
  <c r="F388" i="17"/>
  <c r="D104" i="17"/>
  <c r="G104" i="17" s="1"/>
  <c r="F104" i="17"/>
  <c r="I228" i="17"/>
  <c r="H228" i="17"/>
  <c r="D229" i="16"/>
  <c r="G229" i="16" s="1"/>
  <c r="F229" i="16"/>
  <c r="H262" i="16"/>
  <c r="I262" i="16"/>
  <c r="I325" i="16"/>
  <c r="H325" i="16"/>
  <c r="I165" i="16"/>
  <c r="H165" i="16"/>
  <c r="F230" i="16"/>
  <c r="D230" i="16"/>
  <c r="G230" i="16" s="1"/>
  <c r="D104" i="16"/>
  <c r="G104" i="16" s="1"/>
  <c r="F104" i="16"/>
  <c r="I324" i="16"/>
  <c r="H324" i="16"/>
  <c r="F166" i="16"/>
  <c r="D166" i="16"/>
  <c r="G166" i="16" s="1"/>
  <c r="H228" i="16"/>
  <c r="I228" i="16"/>
  <c r="H355" i="16"/>
  <c r="I355" i="16"/>
  <c r="F387" i="16"/>
  <c r="D387" i="16"/>
  <c r="G387" i="16" s="1"/>
  <c r="I197" i="16"/>
  <c r="H197" i="16"/>
  <c r="F103" i="16"/>
  <c r="D103" i="16"/>
  <c r="G103" i="16" s="1"/>
  <c r="H102" i="16"/>
  <c r="I102" i="16"/>
  <c r="I356" i="16"/>
  <c r="H356" i="16"/>
  <c r="D167" i="16"/>
  <c r="G167" i="16" s="1"/>
  <c r="F167" i="16"/>
  <c r="H198" i="16"/>
  <c r="I198" i="16"/>
  <c r="D388" i="16"/>
  <c r="G388" i="16" s="1"/>
  <c r="F388" i="16"/>
  <c r="I386" i="16"/>
  <c r="H386" i="16"/>
  <c r="I261" i="16"/>
  <c r="H261" i="16"/>
  <c r="H104" i="15"/>
  <c r="I104" i="15"/>
  <c r="D388" i="15"/>
  <c r="G388" i="15" s="1"/>
  <c r="F388" i="15"/>
  <c r="I198" i="15"/>
  <c r="H198" i="15"/>
  <c r="I103" i="15"/>
  <c r="H103" i="15"/>
  <c r="F230" i="15"/>
  <c r="D230" i="15"/>
  <c r="G230" i="15" s="1"/>
  <c r="H197" i="15"/>
  <c r="I197" i="15"/>
  <c r="I228" i="15"/>
  <c r="H228" i="15"/>
  <c r="F325" i="15"/>
  <c r="D325" i="15"/>
  <c r="G325" i="15" s="1"/>
  <c r="H355" i="15"/>
  <c r="I355" i="15"/>
  <c r="H42" i="15"/>
  <c r="I42" i="15"/>
  <c r="H262" i="15"/>
  <c r="I262" i="15"/>
  <c r="F387" i="15"/>
  <c r="D387" i="15"/>
  <c r="G387" i="15" s="1"/>
  <c r="D229" i="15"/>
  <c r="G229" i="15" s="1"/>
  <c r="F229" i="15"/>
  <c r="I41" i="15"/>
  <c r="H41" i="15"/>
  <c r="I323" i="15"/>
  <c r="H323" i="15"/>
  <c r="I356" i="15"/>
  <c r="H356" i="15"/>
  <c r="I261" i="15"/>
  <c r="H261" i="15"/>
  <c r="F324" i="15"/>
  <c r="D324" i="15"/>
  <c r="G324" i="15" s="1"/>
  <c r="I386" i="15"/>
  <c r="H386" i="15"/>
  <c r="I388" i="18" l="1"/>
  <c r="G20" i="1"/>
  <c r="F20" i="1"/>
  <c r="H388" i="20"/>
  <c r="F22" i="1"/>
  <c r="G22" i="1"/>
  <c r="F24" i="1"/>
  <c r="G24" i="1"/>
  <c r="H388" i="19"/>
  <c r="F21" i="1"/>
  <c r="H388" i="15"/>
  <c r="F17" i="1"/>
  <c r="G17" i="1"/>
  <c r="F18" i="1"/>
  <c r="G18" i="1"/>
  <c r="I388" i="17"/>
  <c r="G19" i="1"/>
  <c r="F19" i="1"/>
  <c r="H388" i="21"/>
  <c r="G23" i="1"/>
  <c r="F23" i="1"/>
  <c r="G21" i="1"/>
  <c r="I325" i="17"/>
  <c r="H325" i="17"/>
  <c r="H324" i="17"/>
  <c r="I324" i="17"/>
  <c r="H41" i="16"/>
  <c r="I41" i="16"/>
  <c r="H41" i="19"/>
  <c r="I41" i="19"/>
  <c r="I42" i="16"/>
  <c r="H42" i="16"/>
  <c r="I42" i="19"/>
  <c r="H42" i="19"/>
  <c r="H166" i="22"/>
  <c r="I166" i="22"/>
  <c r="I388" i="22"/>
  <c r="H388" i="22"/>
  <c r="H324" i="22"/>
  <c r="I324" i="22"/>
  <c r="H229" i="22"/>
  <c r="I229" i="22"/>
  <c r="H387" i="22"/>
  <c r="I387" i="22"/>
  <c r="H262" i="22"/>
  <c r="I262" i="22"/>
  <c r="I261" i="22"/>
  <c r="H261" i="22"/>
  <c r="I230" i="22"/>
  <c r="H230" i="22"/>
  <c r="I167" i="22"/>
  <c r="H167" i="22"/>
  <c r="I325" i="22"/>
  <c r="H325" i="22"/>
  <c r="H103" i="21"/>
  <c r="I103" i="21"/>
  <c r="H387" i="21"/>
  <c r="I387" i="21"/>
  <c r="I325" i="21"/>
  <c r="H325" i="21"/>
  <c r="I104" i="21"/>
  <c r="H104" i="21"/>
  <c r="I388" i="21"/>
  <c r="H324" i="21"/>
  <c r="I324" i="21"/>
  <c r="I325" i="20"/>
  <c r="H325" i="20"/>
  <c r="H324" i="20"/>
  <c r="I324" i="20"/>
  <c r="H103" i="20"/>
  <c r="I103" i="20"/>
  <c r="I104" i="20"/>
  <c r="H104" i="20"/>
  <c r="H387" i="20"/>
  <c r="I387" i="20"/>
  <c r="H103" i="19"/>
  <c r="I103" i="19"/>
  <c r="I104" i="19"/>
  <c r="H104" i="19"/>
  <c r="H387" i="18"/>
  <c r="I387" i="18"/>
  <c r="I41" i="18"/>
  <c r="H41" i="18"/>
  <c r="H42" i="18"/>
  <c r="I42" i="18"/>
  <c r="I229" i="17"/>
  <c r="H229" i="17"/>
  <c r="H387" i="17"/>
  <c r="I387" i="17"/>
  <c r="H104" i="17"/>
  <c r="I104" i="17"/>
  <c r="I167" i="17"/>
  <c r="H167" i="17"/>
  <c r="I261" i="17"/>
  <c r="H261" i="17"/>
  <c r="H166" i="17"/>
  <c r="I166" i="17"/>
  <c r="I262" i="17"/>
  <c r="H262" i="17"/>
  <c r="H103" i="17"/>
  <c r="I103" i="17"/>
  <c r="H230" i="17"/>
  <c r="I230" i="17"/>
  <c r="H166" i="16"/>
  <c r="I166" i="16"/>
  <c r="I167" i="16"/>
  <c r="H167" i="16"/>
  <c r="H387" i="16"/>
  <c r="I387" i="16"/>
  <c r="I230" i="16"/>
  <c r="H230" i="16"/>
  <c r="I388" i="16"/>
  <c r="H388" i="16"/>
  <c r="I104" i="16"/>
  <c r="H104" i="16"/>
  <c r="H103" i="16"/>
  <c r="I103" i="16"/>
  <c r="I229" i="16"/>
  <c r="H229" i="16"/>
  <c r="H324" i="15"/>
  <c r="I324" i="15"/>
  <c r="H387" i="15"/>
  <c r="I387" i="15"/>
  <c r="H230" i="15"/>
  <c r="I230" i="15"/>
  <c r="H325" i="15"/>
  <c r="I325" i="15"/>
  <c r="H229" i="15"/>
  <c r="I229" i="15"/>
  <c r="H388" i="17" l="1"/>
  <c r="I388" i="15"/>
  <c r="I388" i="20"/>
  <c r="I10" i="20" s="1"/>
  <c r="E22" i="1" s="1"/>
  <c r="H388" i="18"/>
  <c r="H10" i="18" s="1"/>
  <c r="D20" i="1" s="1"/>
  <c r="I10" i="19"/>
  <c r="E21" i="1" s="1"/>
  <c r="I10" i="22"/>
  <c r="E24" i="1" s="1"/>
  <c r="H10" i="22"/>
  <c r="D24" i="1" s="1"/>
  <c r="I10" i="21"/>
  <c r="E23" i="1" s="1"/>
  <c r="H10" i="21"/>
  <c r="D23" i="1" s="1"/>
  <c r="H10" i="19"/>
  <c r="D21" i="1" s="1"/>
  <c r="H10" i="17"/>
  <c r="D19" i="1" s="1"/>
  <c r="I10" i="17"/>
  <c r="E19" i="1" s="1"/>
  <c r="H10" i="16"/>
  <c r="D18" i="1" s="1"/>
  <c r="I10" i="16"/>
  <c r="E18" i="1" s="1"/>
  <c r="I10" i="15"/>
  <c r="E17" i="1" s="1"/>
  <c r="H10" i="15"/>
  <c r="D17" i="1" s="1"/>
  <c r="H10" i="20" l="1"/>
  <c r="D22" i="1" s="1"/>
  <c r="I10" i="18"/>
  <c r="E20" i="1" s="1"/>
</calcChain>
</file>

<file path=xl/comments1.xml><?xml version="1.0" encoding="utf-8"?>
<comments xmlns="http://schemas.openxmlformats.org/spreadsheetml/2006/main">
  <authors>
    <author>r.stranzenbach</author>
  </authors>
  <commentList>
    <comment ref="G7" authorId="0">
      <text>
        <r>
          <rPr>
            <b/>
            <sz val="9"/>
            <color indexed="81"/>
            <rFont val="Tahoma"/>
            <charset val="1"/>
          </rPr>
          <t xml:space="preserve">Hinweis:
</t>
        </r>
        <r>
          <rPr>
            <sz val="9"/>
            <color indexed="81"/>
            <rFont val="Tahoma"/>
            <family val="2"/>
          </rPr>
          <t>Die Abkürzungen können angepasst werden</t>
        </r>
        <r>
          <rPr>
            <b/>
            <sz val="9"/>
            <color indexed="81"/>
            <rFont val="Tahoma"/>
            <charset val="1"/>
          </rPr>
          <t>.</t>
        </r>
        <r>
          <rPr>
            <sz val="9"/>
            <color indexed="81"/>
            <rFont val="Tahoma"/>
            <charset val="1"/>
          </rPr>
          <t xml:space="preserve">
</t>
        </r>
      </text>
    </comment>
    <comment ref="D8" authorId="0">
      <text>
        <r>
          <rPr>
            <b/>
            <sz val="9"/>
            <color indexed="81"/>
            <rFont val="Tahoma"/>
            <charset val="1"/>
          </rPr>
          <t>Hinweis:</t>
        </r>
        <r>
          <rPr>
            <sz val="9"/>
            <color indexed="81"/>
            <rFont val="Tahoma"/>
            <charset val="1"/>
          </rPr>
          <t xml:space="preserve">
Hier können die Grenzen für die Ampelfarben des Arbeitszeitkontos eingetragen werden. 
Empfohlen werden die Grenzen:
bis +/- 25h grün
bis +/- 50h gelb
über +/- 50h rot</t>
        </r>
      </text>
    </comment>
    <comment ref="C14" authorId="0">
      <text>
        <r>
          <rPr>
            <b/>
            <sz val="9"/>
            <color indexed="81"/>
            <rFont val="Tahoma"/>
            <charset val="1"/>
          </rPr>
          <t>Hinweis:</t>
        </r>
        <r>
          <rPr>
            <sz val="9"/>
            <color indexed="81"/>
            <rFont val="Tahoma"/>
            <charset val="1"/>
          </rPr>
          <t xml:space="preserve">
Tragen sie hier das Jahr ein.</t>
        </r>
      </text>
    </comment>
    <comment ref="B15" authorId="0">
      <text>
        <r>
          <rPr>
            <b/>
            <sz val="9"/>
            <color indexed="81"/>
            <rFont val="Tahoma"/>
            <charset val="1"/>
          </rPr>
          <t xml:space="preserve">Hinweise:
</t>
        </r>
        <r>
          <rPr>
            <sz val="9"/>
            <color indexed="81"/>
            <rFont val="Tahoma"/>
            <family val="2"/>
          </rPr>
          <t>Die Angaben zu den Arbeitspersonen werden automatisch von den einzelnen Arbeitsblättern übernommen.</t>
        </r>
        <r>
          <rPr>
            <sz val="9"/>
            <color indexed="81"/>
            <rFont val="Tahoma"/>
            <charset val="1"/>
          </rPr>
          <t xml:space="preserve">
</t>
        </r>
      </text>
    </comment>
  </commentList>
</comments>
</file>

<file path=xl/sharedStrings.xml><?xml version="1.0" encoding="utf-8"?>
<sst xmlns="http://schemas.openxmlformats.org/spreadsheetml/2006/main" count="370" uniqueCount="74">
  <si>
    <t>Datum</t>
  </si>
  <si>
    <t>Beginn</t>
  </si>
  <si>
    <t>Ende</t>
  </si>
  <si>
    <t>Pause</t>
  </si>
  <si>
    <t>+</t>
  </si>
  <si>
    <t>-</t>
  </si>
  <si>
    <t>Arbeitszeit</t>
  </si>
  <si>
    <t>Tag</t>
  </si>
  <si>
    <t>Januar</t>
  </si>
  <si>
    <t>Februar</t>
  </si>
  <si>
    <t>März</t>
  </si>
  <si>
    <t>April</t>
  </si>
  <si>
    <t>Mai</t>
  </si>
  <si>
    <t>Juni</t>
  </si>
  <si>
    <t>Juli</t>
  </si>
  <si>
    <t>August</t>
  </si>
  <si>
    <t>September</t>
  </si>
  <si>
    <t>Oktober</t>
  </si>
  <si>
    <t>November</t>
  </si>
  <si>
    <t>Dezember</t>
  </si>
  <si>
    <t>gelb ab</t>
  </si>
  <si>
    <t>rot ab</t>
  </si>
  <si>
    <t>Gesamttabelle</t>
  </si>
  <si>
    <t>Legende</t>
  </si>
  <si>
    <t>K</t>
  </si>
  <si>
    <t>Krank</t>
  </si>
  <si>
    <t>U</t>
  </si>
  <si>
    <t>Urlaub</t>
  </si>
  <si>
    <t>Feiertag</t>
  </si>
  <si>
    <t>G</t>
  </si>
  <si>
    <t>ganztägiger Stundenabbau</t>
  </si>
  <si>
    <t>Jahr</t>
  </si>
  <si>
    <t>Vertragsarbeitszeit pro Tag</t>
  </si>
  <si>
    <t>Name:</t>
  </si>
  <si>
    <t>Pausenzeiten:</t>
  </si>
  <si>
    <t>Arbeitsperson A</t>
  </si>
  <si>
    <t>Arbeitsperson I</t>
  </si>
  <si>
    <t>Arbeitsperson H</t>
  </si>
  <si>
    <t>Arbeitsperson G</t>
  </si>
  <si>
    <t>Arbeitsperson F</t>
  </si>
  <si>
    <t>Arbeitsperson E</t>
  </si>
  <si>
    <t>Arbeitsperson D</t>
  </si>
  <si>
    <t>Arbeitsperson C</t>
  </si>
  <si>
    <t>Arbeitsperson B</t>
  </si>
  <si>
    <t>Sehr geehrte Anwenderinnen und Anwender,</t>
  </si>
  <si>
    <t>Jeder Arbeitsperson kann ihre individuelle Arbeits- und Pausenzeit zugeordnet werden.</t>
  </si>
  <si>
    <r>
      <t xml:space="preserve">Zuletzt muss das </t>
    </r>
    <r>
      <rPr>
        <b/>
        <u/>
        <sz val="12"/>
        <color theme="1"/>
        <rFont val="Arial"/>
        <family val="2"/>
      </rPr>
      <t>Jahr</t>
    </r>
    <r>
      <rPr>
        <sz val="12"/>
        <color theme="1"/>
        <rFont val="Arial"/>
        <family val="2"/>
      </rPr>
      <t xml:space="preserve"> für die Zeiterfassung im Tabellenblatt "Übersicht" eingeben werden.</t>
    </r>
  </si>
  <si>
    <t>Arbeitszeitkontenstände</t>
  </si>
  <si>
    <t>Ampelfarben</t>
  </si>
  <si>
    <t>Saldengrenzen</t>
  </si>
  <si>
    <t>Auf dem Tabellenblatt "Übersicht" können Sie die Saldengrenzen für die Ampelfarben definieren.</t>
  </si>
  <si>
    <t>Die Visualisierung erfolgt in drei Stufen, indem die Zellen der jeweiligen Arbeitsperson "grün", "gelb"</t>
  </si>
  <si>
    <t>mithilfe dieses Tools können Sie die Arbeitszeit von bis zu zehn Arbeitspersonen erfassen.</t>
  </si>
  <si>
    <t>Arbeitsperson</t>
  </si>
  <si>
    <t>Abteilung:</t>
  </si>
  <si>
    <t>Personalnummer:</t>
  </si>
  <si>
    <t>Kostenstelle:</t>
  </si>
  <si>
    <t>xy</t>
  </si>
  <si>
    <t>Urlaubstage [Anzahl]</t>
  </si>
  <si>
    <t>Krankheitstage [Anzahl]</t>
  </si>
  <si>
    <t>Ganztägiger Stundenabbau</t>
  </si>
  <si>
    <t>Weiterbildungstag</t>
  </si>
  <si>
    <t>WT</t>
  </si>
  <si>
    <t>F</t>
  </si>
  <si>
    <t>Nach §4 ArbZG sind während der Arbeitszeit Ruhepausen von insgesamt
30 Minuten ab 6 Arbeitsstunden bzw. 45 Minuten ab 9 Arbeitsstunden zu gewährleisten.
Die tägliche maximale Arbeitszeit von 10 Arbeitstunden darf nicht überschritten werden. Bei Überschreitungen müssen diese begründet werden.</t>
  </si>
  <si>
    <t>Zur Erleichterung wurden alle Zellen, in denen eine Eingabe möglich oder zwingend ist, gelb hinterlegt.</t>
  </si>
  <si>
    <t>auf dem Tabellenblatt einer Arbeitsperson eintragen, werden automatisch die richtigen Stunden hinzu- oder abgebucht.</t>
  </si>
  <si>
    <t>können Sie entsprechend Ihrer Bedarfe anpassen. Wenn Sie die gewählte Abkürzung in die Zelle "Beginn"</t>
  </si>
  <si>
    <t>oder "rot" hinterlegt werden. Die in der Legende für den Krankheitsfall etc. vordefinierten Abkürzungen</t>
  </si>
  <si>
    <t>Nach §4 ArbZG sind während der Arbeitszeit Ruhepausen von insgesamt
30 Minuten ab 6 Arbeitsstunden bzw. 45 Minuten ab 9 Arbeitsstunden zu gewährleisten.
Die tägliche maximale Arbeitszeit von 10 Arbeitsstunden darf nicht überschritten werden. Bei Überschreitungen müssen diese begründet werden.</t>
  </si>
  <si>
    <t xml:space="preserve">grün bis </t>
  </si>
  <si>
    <t>Vertragsarbeitszeit pro Tag:</t>
  </si>
  <si>
    <t>Begründung für Überstunden/Mehrarbeit</t>
  </si>
  <si>
    <t>Zur rechtssicheren Dokumentation der Arbeitszeit (keine nachträgliche Veränderung möglich) drucken sie die Arbeitsblätter der Arbeitspersonen monatlich aus und lassen diese Unterschreiben. Der Ausdruck mit Unterschrift dient dann als Nachweis gegenüber den Behörden.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</si>
</sst>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7]d/\ mmmm\ yyyy;@"/>
    <numFmt numFmtId="165" formatCode="h:mm;@"/>
    <numFmt numFmtId="166" formatCode="[h]:mm:ss;@"/>
    <numFmt numFmtId="167" formatCode="ddd"/>
  </numFmts>
  <fonts count="2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4"/>
      <color theme="1"/>
      <name val="Arial"/>
      <family val="2"/>
    </font>
    <font>
      <sz val="11"/>
      <color theme="1"/>
      <name val="Arial"/>
      <family val="2"/>
    </font>
    <font>
      <b/>
      <sz val="11"/>
      <color theme="1"/>
      <name val="Arial"/>
      <family val="2"/>
    </font>
    <font>
      <sz val="11"/>
      <color rgb="FF006100"/>
      <name val="Arial"/>
      <family val="2"/>
    </font>
    <font>
      <sz val="11"/>
      <color rgb="FF9C0006"/>
      <name val="Arial"/>
      <family val="2"/>
    </font>
    <font>
      <b/>
      <sz val="11"/>
      <color rgb="FF006100"/>
      <name val="Arial"/>
      <family val="2"/>
    </font>
    <font>
      <sz val="12"/>
      <color theme="1"/>
      <name val="Arial"/>
      <family val="2"/>
    </font>
    <font>
      <sz val="14"/>
      <color theme="1"/>
      <name val="Arial"/>
      <family val="2"/>
    </font>
    <font>
      <b/>
      <sz val="11"/>
      <color rgb="FF9C0006"/>
      <name val="Arial"/>
      <family val="2"/>
    </font>
    <font>
      <b/>
      <u/>
      <sz val="12"/>
      <color theme="1"/>
      <name val="Arial"/>
      <family val="2"/>
    </font>
    <font>
      <sz val="11"/>
      <color rgb="FF3F3F76"/>
      <name val="Calibri"/>
      <family val="2"/>
      <scheme val="minor"/>
    </font>
    <font>
      <sz val="11"/>
      <color rgb="FF3F3F76"/>
      <name val="Arial"/>
      <family val="2"/>
    </font>
    <font>
      <sz val="11"/>
      <name val="Arial"/>
      <family val="2"/>
    </font>
    <font>
      <b/>
      <sz val="11"/>
      <name val="Arial"/>
      <family val="2"/>
    </font>
    <font>
      <sz val="9"/>
      <color indexed="81"/>
      <name val="Tahoma"/>
      <charset val="1"/>
    </font>
    <font>
      <b/>
      <sz val="9"/>
      <color indexed="81"/>
      <name val="Tahoma"/>
      <charset val="1"/>
    </font>
    <font>
      <sz val="9"/>
      <color indexed="81"/>
      <name val="Tahoma"/>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7" tint="0.79998168889431442"/>
        <bgColor indexed="65"/>
      </patternFill>
    </fill>
    <fill>
      <patternFill patternType="solid">
        <fgColor rgb="FFFFCC99"/>
      </patternFill>
    </fill>
    <fill>
      <patternFill patternType="solid">
        <fgColor theme="7" tint="0.79998168889431442"/>
        <bgColor indexed="64"/>
      </patternFill>
    </fill>
    <fill>
      <patternFill patternType="solid">
        <fgColor theme="0" tint="-0.14999847407452621"/>
        <bgColor indexed="64"/>
      </patternFill>
    </fill>
  </fills>
  <borders count="52">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7F7F7F"/>
      </right>
      <top style="medium">
        <color auto="1"/>
      </top>
      <bottom style="thin">
        <color auto="1"/>
      </bottom>
      <diagonal/>
    </border>
    <border>
      <left style="thin">
        <color rgb="FF7F7F7F"/>
      </left>
      <right style="thin">
        <color rgb="FF7F7F7F"/>
      </right>
      <top style="medium">
        <color auto="1"/>
      </top>
      <bottom style="thin">
        <color auto="1"/>
      </bottom>
      <diagonal/>
    </border>
    <border>
      <left style="thin">
        <color rgb="FF7F7F7F"/>
      </left>
      <right style="medium">
        <color auto="1"/>
      </right>
      <top style="medium">
        <color auto="1"/>
      </top>
      <bottom style="thin">
        <color auto="1"/>
      </bottom>
      <diagonal/>
    </border>
    <border>
      <left style="medium">
        <color auto="1"/>
      </left>
      <right style="thin">
        <color rgb="FF7F7F7F"/>
      </right>
      <top style="thin">
        <color auto="1"/>
      </top>
      <bottom style="thin">
        <color auto="1"/>
      </bottom>
      <diagonal/>
    </border>
    <border>
      <left style="thin">
        <color rgb="FF7F7F7F"/>
      </left>
      <right style="thin">
        <color rgb="FF7F7F7F"/>
      </right>
      <top style="thin">
        <color auto="1"/>
      </top>
      <bottom style="thin">
        <color auto="1"/>
      </bottom>
      <diagonal/>
    </border>
    <border>
      <left style="thin">
        <color rgb="FF7F7F7F"/>
      </left>
      <right style="medium">
        <color auto="1"/>
      </right>
      <top style="thin">
        <color auto="1"/>
      </top>
      <bottom style="thin">
        <color auto="1"/>
      </bottom>
      <diagonal/>
    </border>
    <border>
      <left style="medium">
        <color auto="1"/>
      </left>
      <right style="thin">
        <color rgb="FF7F7F7F"/>
      </right>
      <top style="thin">
        <color auto="1"/>
      </top>
      <bottom style="medium">
        <color auto="1"/>
      </bottom>
      <diagonal/>
    </border>
    <border>
      <left style="thin">
        <color rgb="FF7F7F7F"/>
      </left>
      <right style="thin">
        <color rgb="FF7F7F7F"/>
      </right>
      <top style="thin">
        <color auto="1"/>
      </top>
      <bottom style="medium">
        <color auto="1"/>
      </bottom>
      <diagonal/>
    </border>
    <border>
      <left style="thin">
        <color rgb="FF7F7F7F"/>
      </left>
      <right style="medium">
        <color auto="1"/>
      </right>
      <top style="thin">
        <color auto="1"/>
      </top>
      <bottom style="medium">
        <color auto="1"/>
      </bottom>
      <diagonal/>
    </border>
    <border>
      <left/>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4" fillId="5" borderId="35" applyNumberFormat="0" applyAlignment="0" applyProtection="0"/>
  </cellStyleXfs>
  <cellXfs count="118">
    <xf numFmtId="0" fontId="0" fillId="0" borderId="0" xfId="0"/>
    <xf numFmtId="0" fontId="4" fillId="0" borderId="0" xfId="0" applyFont="1"/>
    <xf numFmtId="0" fontId="5" fillId="0" borderId="0" xfId="0" applyFont="1"/>
    <xf numFmtId="0" fontId="7" fillId="2" borderId="15" xfId="1" applyFont="1" applyBorder="1" applyAlignment="1">
      <alignment horizontal="center"/>
    </xf>
    <xf numFmtId="0" fontId="8" fillId="3" borderId="16" xfId="2" applyFont="1" applyBorder="1" applyAlignment="1">
      <alignment horizontal="center"/>
    </xf>
    <xf numFmtId="0" fontId="6" fillId="4" borderId="5" xfId="3" applyFont="1" applyBorder="1"/>
    <xf numFmtId="0" fontId="6" fillId="4" borderId="2" xfId="3" applyFont="1" applyBorder="1"/>
    <xf numFmtId="0" fontId="6" fillId="4" borderId="18" xfId="3" applyFont="1" applyBorder="1"/>
    <xf numFmtId="0" fontId="6" fillId="4" borderId="19" xfId="3" applyFont="1" applyBorder="1"/>
    <xf numFmtId="0" fontId="6" fillId="4" borderId="20" xfId="3" applyFont="1" applyBorder="1"/>
    <xf numFmtId="0" fontId="6" fillId="4" borderId="13" xfId="3" applyFont="1" applyBorder="1"/>
    <xf numFmtId="166" fontId="7" fillId="2" borderId="21" xfId="1" applyNumberFormat="1" applyFont="1" applyBorder="1"/>
    <xf numFmtId="166" fontId="8" fillId="3" borderId="22" xfId="2" applyNumberFormat="1" applyFont="1" applyBorder="1"/>
    <xf numFmtId="0" fontId="6" fillId="4" borderId="11" xfId="3" applyFont="1" applyBorder="1"/>
    <xf numFmtId="0" fontId="6" fillId="4" borderId="12" xfId="3" applyFont="1" applyBorder="1"/>
    <xf numFmtId="0" fontId="6" fillId="4" borderId="1" xfId="3" applyFont="1" applyBorder="1"/>
    <xf numFmtId="0" fontId="6" fillId="4" borderId="4" xfId="3" applyFont="1" applyBorder="1"/>
    <xf numFmtId="164" fontId="5" fillId="0" borderId="8" xfId="0" applyNumberFormat="1" applyFont="1" applyBorder="1"/>
    <xf numFmtId="165" fontId="5" fillId="0" borderId="0" xfId="0" applyNumberFormat="1" applyFont="1" applyBorder="1"/>
    <xf numFmtId="165" fontId="5" fillId="0" borderId="17" xfId="0" applyNumberFormat="1" applyFont="1" applyBorder="1"/>
    <xf numFmtId="165" fontId="5" fillId="0" borderId="8" xfId="0" applyNumberFormat="1" applyFont="1" applyBorder="1"/>
    <xf numFmtId="164" fontId="6" fillId="4" borderId="12" xfId="3" applyNumberFormat="1" applyFont="1" applyBorder="1"/>
    <xf numFmtId="165" fontId="5" fillId="4" borderId="11" xfId="3" applyNumberFormat="1" applyFont="1" applyBorder="1"/>
    <xf numFmtId="165" fontId="6" fillId="4" borderId="1" xfId="3" applyNumberFormat="1" applyFont="1" applyBorder="1"/>
    <xf numFmtId="165" fontId="5" fillId="4" borderId="12" xfId="3" applyNumberFormat="1" applyFont="1" applyBorder="1"/>
    <xf numFmtId="165" fontId="5" fillId="4" borderId="4" xfId="3" applyNumberFormat="1" applyFont="1" applyBorder="1"/>
    <xf numFmtId="165" fontId="5" fillId="4" borderId="1" xfId="3" applyNumberFormat="1" applyFont="1" applyBorder="1"/>
    <xf numFmtId="164" fontId="5" fillId="0" borderId="6" xfId="0" applyNumberFormat="1" applyFont="1" applyBorder="1"/>
    <xf numFmtId="165" fontId="5" fillId="0" borderId="2" xfId="0" applyNumberFormat="1" applyFont="1" applyBorder="1"/>
    <xf numFmtId="165" fontId="5" fillId="0" borderId="9" xfId="0" applyNumberFormat="1" applyFont="1" applyBorder="1"/>
    <xf numFmtId="165" fontId="5" fillId="0" borderId="3" xfId="0" applyNumberFormat="1" applyFont="1" applyBorder="1"/>
    <xf numFmtId="165" fontId="5" fillId="0" borderId="10" xfId="0" applyNumberFormat="1" applyFont="1" applyBorder="1"/>
    <xf numFmtId="167" fontId="5" fillId="0" borderId="7" xfId="0" applyNumberFormat="1" applyFont="1" applyBorder="1" applyAlignment="1">
      <alignment horizontal="center" vertical="center"/>
    </xf>
    <xf numFmtId="167" fontId="5" fillId="0" borderId="5" xfId="0" applyNumberFormat="1" applyFont="1" applyBorder="1" applyAlignment="1">
      <alignment horizontal="center" vertical="center"/>
    </xf>
    <xf numFmtId="167" fontId="5" fillId="0" borderId="9" xfId="0" applyNumberFormat="1" applyFont="1" applyBorder="1" applyAlignment="1">
      <alignment horizontal="center" vertical="center"/>
    </xf>
    <xf numFmtId="0" fontId="6" fillId="4" borderId="11" xfId="3" applyFont="1" applyBorder="1" applyAlignment="1">
      <alignment horizontal="left" vertical="center"/>
    </xf>
    <xf numFmtId="0" fontId="10" fillId="0" borderId="0" xfId="0" applyFont="1"/>
    <xf numFmtId="0" fontId="11" fillId="0" borderId="0" xfId="0" applyFont="1"/>
    <xf numFmtId="0" fontId="9" fillId="2" borderId="34" xfId="1" applyFont="1" applyBorder="1" applyAlignment="1">
      <alignment horizontal="center"/>
    </xf>
    <xf numFmtId="0" fontId="9" fillId="2" borderId="11" xfId="1" applyFont="1" applyBorder="1" applyAlignment="1">
      <alignment horizontal="left" vertical="center"/>
    </xf>
    <xf numFmtId="0" fontId="4" fillId="0" borderId="0" xfId="0" applyFont="1" applyAlignment="1">
      <alignment horizontal="left" vertical="center"/>
    </xf>
    <xf numFmtId="164" fontId="5" fillId="0" borderId="10" xfId="0" applyNumberFormat="1" applyFont="1" applyBorder="1"/>
    <xf numFmtId="0" fontId="5" fillId="0" borderId="13" xfId="0" applyFont="1" applyBorder="1"/>
    <xf numFmtId="0" fontId="5" fillId="0" borderId="17" xfId="0" applyFont="1" applyBorder="1"/>
    <xf numFmtId="0" fontId="5" fillId="0" borderId="14" xfId="0" applyFont="1" applyBorder="1"/>
    <xf numFmtId="0" fontId="6" fillId="6" borderId="1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9" fillId="2" borderId="9" xfId="1" applyFont="1" applyBorder="1" applyAlignment="1">
      <alignment horizontal="center" vertical="center"/>
    </xf>
    <xf numFmtId="0" fontId="12" fillId="3" borderId="30" xfId="2" applyFont="1" applyBorder="1" applyAlignment="1">
      <alignment horizontal="center" vertical="center"/>
    </xf>
    <xf numFmtId="0" fontId="6" fillId="6" borderId="7" xfId="0" applyFont="1" applyFill="1" applyBorder="1" applyAlignment="1">
      <alignment vertical="center"/>
    </xf>
    <xf numFmtId="166" fontId="5" fillId="6" borderId="37" xfId="0" applyNumberFormat="1" applyFont="1" applyFill="1" applyBorder="1" applyAlignment="1">
      <alignment horizontal="center" vertical="center"/>
    </xf>
    <xf numFmtId="166" fontId="5" fillId="6" borderId="32" xfId="0" applyNumberFormat="1" applyFont="1" applyFill="1" applyBorder="1" applyAlignment="1">
      <alignment horizontal="center" vertical="center"/>
    </xf>
    <xf numFmtId="0" fontId="6" fillId="6" borderId="9" xfId="0" applyFont="1" applyFill="1" applyBorder="1" applyAlignment="1">
      <alignment vertical="center"/>
    </xf>
    <xf numFmtId="0" fontId="9" fillId="2" borderId="5" xfId="1" applyFont="1" applyBorder="1" applyAlignment="1">
      <alignment horizontal="center" vertical="center"/>
    </xf>
    <xf numFmtId="0" fontId="12" fillId="3" borderId="20" xfId="2" applyFont="1" applyBorder="1" applyAlignment="1">
      <alignment horizontal="center" vertical="center"/>
    </xf>
    <xf numFmtId="166" fontId="7" fillId="2" borderId="23" xfId="1" applyNumberFormat="1" applyFont="1" applyBorder="1" applyAlignment="1">
      <alignment horizontal="center" vertical="center"/>
    </xf>
    <xf numFmtId="166" fontId="7" fillId="2" borderId="49" xfId="1" applyNumberFormat="1" applyFont="1" applyBorder="1" applyAlignment="1">
      <alignment horizontal="center" vertical="center"/>
    </xf>
    <xf numFmtId="166" fontId="7" fillId="2" borderId="24" xfId="1" applyNumberFormat="1" applyFont="1" applyBorder="1" applyAlignment="1">
      <alignment horizontal="center" vertical="center"/>
    </xf>
    <xf numFmtId="166" fontId="7" fillId="2" borderId="50" xfId="1" applyNumberFormat="1" applyFont="1" applyBorder="1" applyAlignment="1">
      <alignment horizontal="center" vertical="center"/>
    </xf>
    <xf numFmtId="166" fontId="7" fillId="2" borderId="26" xfId="1" applyNumberFormat="1" applyFont="1" applyBorder="1" applyAlignment="1">
      <alignment horizontal="center" vertical="center"/>
    </xf>
    <xf numFmtId="166" fontId="7" fillId="2" borderId="51" xfId="1" applyNumberFormat="1" applyFont="1" applyBorder="1" applyAlignment="1">
      <alignment horizontal="center" vertical="center"/>
    </xf>
    <xf numFmtId="0" fontId="7" fillId="2" borderId="23" xfId="1" applyFont="1" applyBorder="1" applyAlignment="1">
      <alignment horizontal="center" vertical="center"/>
    </xf>
    <xf numFmtId="0" fontId="7" fillId="2" borderId="24" xfId="1" applyFont="1" applyBorder="1" applyAlignment="1">
      <alignment horizontal="center" vertical="center"/>
    </xf>
    <xf numFmtId="0" fontId="7" fillId="2" borderId="26" xfId="1" applyFont="1" applyBorder="1" applyAlignment="1">
      <alignment horizontal="center" vertical="center"/>
    </xf>
    <xf numFmtId="167" fontId="5" fillId="0" borderId="0" xfId="0" applyNumberFormat="1" applyFont="1" applyBorder="1" applyAlignment="1">
      <alignment horizontal="center" vertical="center"/>
    </xf>
    <xf numFmtId="164" fontId="5" fillId="0" borderId="0" xfId="0" applyNumberFormat="1" applyFont="1" applyBorder="1"/>
    <xf numFmtId="0" fontId="5" fillId="0" borderId="0" xfId="0" applyFont="1" applyBorder="1"/>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7" fillId="2" borderId="24" xfId="1" applyFont="1" applyBorder="1" applyAlignment="1">
      <alignment horizontal="left" vertical="center"/>
    </xf>
    <xf numFmtId="0" fontId="7" fillId="2" borderId="25" xfId="1" applyFont="1" applyBorder="1" applyAlignment="1">
      <alignment horizontal="left" vertical="center"/>
    </xf>
    <xf numFmtId="0" fontId="7" fillId="2" borderId="23" xfId="1" applyFont="1" applyBorder="1" applyAlignment="1">
      <alignment horizontal="left" vertical="center"/>
    </xf>
    <xf numFmtId="0" fontId="7" fillId="2" borderId="16" xfId="1" applyFont="1" applyBorder="1" applyAlignment="1">
      <alignment horizontal="left" vertical="center"/>
    </xf>
    <xf numFmtId="0" fontId="6" fillId="6" borderId="5" xfId="0" applyFont="1" applyFill="1" applyBorder="1" applyAlignment="1">
      <alignment horizontal="left" vertical="center"/>
    </xf>
    <xf numFmtId="0" fontId="6" fillId="6" borderId="6" xfId="0" applyFont="1" applyFill="1" applyBorder="1" applyAlignment="1">
      <alignment horizontal="left" vertical="center"/>
    </xf>
    <xf numFmtId="0" fontId="7" fillId="2" borderId="26" xfId="1" applyFont="1" applyBorder="1" applyAlignment="1">
      <alignment horizontal="left" vertical="center"/>
    </xf>
    <xf numFmtId="0" fontId="7" fillId="2" borderId="27" xfId="1" applyFont="1" applyBorder="1" applyAlignment="1">
      <alignment horizontal="left" vertical="center"/>
    </xf>
    <xf numFmtId="0" fontId="7" fillId="2" borderId="38" xfId="1" applyFont="1" applyBorder="1" applyAlignment="1">
      <alignment horizontal="center" vertical="center"/>
    </xf>
    <xf numFmtId="0" fontId="7" fillId="2" borderId="33" xfId="1" applyFont="1" applyBorder="1" applyAlignment="1">
      <alignment horizontal="center" vertical="center"/>
    </xf>
    <xf numFmtId="0" fontId="7" fillId="2" borderId="37" xfId="1" applyFont="1" applyBorder="1" applyAlignment="1">
      <alignment horizontal="center" vertical="center"/>
    </xf>
    <xf numFmtId="0" fontId="7" fillId="2" borderId="32" xfId="1" applyFont="1" applyBorder="1" applyAlignment="1">
      <alignment horizontal="center" vertical="center"/>
    </xf>
    <xf numFmtId="0" fontId="7" fillId="2" borderId="36" xfId="1" applyFont="1" applyBorder="1" applyAlignment="1">
      <alignment horizontal="center" vertical="center"/>
    </xf>
    <xf numFmtId="0" fontId="7" fillId="2" borderId="31" xfId="1" applyFont="1" applyBorder="1" applyAlignment="1">
      <alignment horizontal="center" vertical="center"/>
    </xf>
    <xf numFmtId="0" fontId="4" fillId="0" borderId="0" xfId="0" applyFont="1" applyAlignment="1">
      <alignment horizontal="left" vertical="center"/>
    </xf>
    <xf numFmtId="0" fontId="5" fillId="4" borderId="11" xfId="3" applyFont="1" applyBorder="1" applyAlignment="1">
      <alignment horizontal="center"/>
    </xf>
    <xf numFmtId="0" fontId="5" fillId="4" borderId="12" xfId="3" applyFont="1" applyBorder="1" applyAlignment="1">
      <alignment horizontal="center"/>
    </xf>
    <xf numFmtId="0" fontId="9" fillId="2" borderId="15" xfId="1" applyFont="1" applyBorder="1" applyAlignment="1">
      <alignment horizontal="left"/>
    </xf>
    <xf numFmtId="0" fontId="9" fillId="2" borderId="28" xfId="1" applyFont="1" applyBorder="1" applyAlignment="1">
      <alignment horizontal="left"/>
    </xf>
    <xf numFmtId="0" fontId="9" fillId="2" borderId="29" xfId="1" applyFont="1" applyBorder="1" applyAlignment="1">
      <alignment horizontal="left"/>
    </xf>
    <xf numFmtId="0" fontId="9" fillId="2" borderId="24" xfId="1" applyFont="1" applyBorder="1" applyAlignment="1">
      <alignment horizontal="left"/>
    </xf>
    <xf numFmtId="0" fontId="9" fillId="2" borderId="25" xfId="1" applyFont="1" applyBorder="1" applyAlignment="1">
      <alignment horizontal="left"/>
    </xf>
    <xf numFmtId="0" fontId="5" fillId="0" borderId="0" xfId="0" applyFont="1" applyAlignment="1">
      <alignment horizontal="left" vertical="top" wrapText="1"/>
    </xf>
    <xf numFmtId="0" fontId="17" fillId="7" borderId="15" xfId="4" applyFont="1" applyFill="1" applyBorder="1" applyAlignment="1">
      <alignment horizontal="center" vertical="center"/>
    </xf>
    <xf numFmtId="0" fontId="17" fillId="7" borderId="28" xfId="4" applyFont="1" applyFill="1" applyBorder="1" applyAlignment="1">
      <alignment horizontal="center" vertical="center"/>
    </xf>
    <xf numFmtId="0" fontId="17" fillId="7" borderId="29" xfId="4" applyFont="1" applyFill="1" applyBorder="1" applyAlignment="1">
      <alignment horizontal="center" vertical="center"/>
    </xf>
    <xf numFmtId="0" fontId="17" fillId="7" borderId="4" xfId="4" applyFont="1" applyFill="1" applyBorder="1" applyAlignment="1">
      <alignment horizontal="center" vertical="center"/>
    </xf>
    <xf numFmtId="166" fontId="16" fillId="7" borderId="36" xfId="4" applyNumberFormat="1" applyFont="1" applyFill="1" applyBorder="1" applyAlignment="1">
      <alignment horizontal="center" vertical="center"/>
    </xf>
    <xf numFmtId="166" fontId="16" fillId="7" borderId="31" xfId="4" applyNumberFormat="1" applyFont="1" applyFill="1" applyBorder="1" applyAlignment="1">
      <alignment horizontal="center" vertical="center"/>
    </xf>
    <xf numFmtId="166" fontId="15" fillId="7" borderId="38" xfId="4" applyNumberFormat="1" applyFont="1" applyFill="1" applyBorder="1" applyAlignment="1">
      <alignment horizontal="center" vertical="center"/>
    </xf>
    <xf numFmtId="166" fontId="15" fillId="7" borderId="33" xfId="4" applyNumberFormat="1" applyFont="1" applyFill="1" applyBorder="1" applyAlignment="1">
      <alignment horizontal="center" vertical="center"/>
    </xf>
    <xf numFmtId="0" fontId="16" fillId="7" borderId="39" xfId="4" applyFont="1" applyFill="1" applyBorder="1" applyAlignment="1">
      <alignment horizontal="left"/>
    </xf>
    <xf numFmtId="0" fontId="16" fillId="7" borderId="40" xfId="4" applyFont="1" applyFill="1" applyBorder="1" applyAlignment="1">
      <alignment horizontal="left"/>
    </xf>
    <xf numFmtId="0" fontId="16" fillId="7" borderId="41" xfId="4" applyFont="1" applyFill="1" applyBorder="1" applyAlignment="1">
      <alignment horizontal="left"/>
    </xf>
    <xf numFmtId="0" fontId="16" fillId="7" borderId="24" xfId="4" applyFont="1" applyFill="1" applyBorder="1" applyAlignment="1">
      <alignment horizontal="left"/>
    </xf>
    <xf numFmtId="0" fontId="16" fillId="7" borderId="48" xfId="4" applyFont="1" applyFill="1" applyBorder="1" applyAlignment="1">
      <alignment horizontal="left"/>
    </xf>
    <xf numFmtId="0" fontId="16" fillId="7" borderId="25" xfId="4" applyFont="1" applyFill="1" applyBorder="1" applyAlignment="1">
      <alignment horizontal="left"/>
    </xf>
    <xf numFmtId="165" fontId="16" fillId="7" borderId="42" xfId="4" applyNumberFormat="1" applyFont="1" applyFill="1" applyBorder="1" applyAlignment="1">
      <alignment horizontal="left"/>
    </xf>
    <xf numFmtId="165" fontId="16" fillId="7" borderId="43" xfId="4" applyNumberFormat="1" applyFont="1" applyFill="1" applyBorder="1" applyAlignment="1">
      <alignment horizontal="left"/>
    </xf>
    <xf numFmtId="165" fontId="16" fillId="7" borderId="44" xfId="4" applyNumberFormat="1" applyFont="1" applyFill="1" applyBorder="1" applyAlignment="1">
      <alignment horizontal="left"/>
    </xf>
    <xf numFmtId="165" fontId="16" fillId="7" borderId="45" xfId="4" applyNumberFormat="1" applyFont="1" applyFill="1" applyBorder="1" applyAlignment="1">
      <alignment horizontal="left"/>
    </xf>
    <xf numFmtId="165" fontId="16" fillId="7" borderId="46" xfId="4" applyNumberFormat="1" applyFont="1" applyFill="1" applyBorder="1" applyAlignment="1">
      <alignment horizontal="left"/>
    </xf>
    <xf numFmtId="165" fontId="16" fillId="7" borderId="47" xfId="4" applyNumberFormat="1" applyFont="1" applyFill="1" applyBorder="1" applyAlignment="1">
      <alignment horizontal="left"/>
    </xf>
    <xf numFmtId="49" fontId="5" fillId="0" borderId="0" xfId="0" applyNumberFormat="1" applyFont="1" applyAlignment="1">
      <alignment horizontal="left" vertical="center" wrapText="1"/>
    </xf>
  </cellXfs>
  <cellStyles count="5">
    <cellStyle name="20 % - Akzent4" xfId="3" builtinId="42"/>
    <cellStyle name="Eingabe" xfId="4" builtinId="20"/>
    <cellStyle name="Gut" xfId="1" builtinId="26"/>
    <cellStyle name="Schlecht" xfId="2" builtinId="27"/>
    <cellStyle name="Standard" xfId="0" builtinId="0"/>
  </cellStyles>
  <dxfs count="48">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numFmt numFmtId="165" formatCode="h:mm;@"/>
      <fill>
        <patternFill>
          <bgColor rgb="FFFF0000"/>
        </patternFill>
      </fill>
    </dxf>
    <dxf>
      <numFmt numFmtId="30" formatCode="@"/>
      <fill>
        <patternFill>
          <bgColor theme="0"/>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
      <font>
        <color rgb="FF9C6500"/>
      </font>
      <fill>
        <patternFill patternType="solid">
          <fgColor auto="1"/>
          <bgColor rgb="FFFFEB9C"/>
        </patternFill>
      </fill>
    </dxf>
    <dxf>
      <font>
        <color rgb="FF9C0006"/>
      </font>
      <fill>
        <patternFill patternType="solid">
          <fgColor auto="1"/>
          <bgColor rgb="FFFFC7CE"/>
        </patternFill>
      </fill>
    </dxf>
  </dxfs>
  <tableStyles count="0" defaultTableStyle="TableStyleMedium2" defaultPivotStyle="PivotStyleLight16"/>
  <colors>
    <mruColors>
      <color rgb="FFFFEB9C"/>
      <color rgb="FFFFFF99"/>
      <color rgb="FF9C0006"/>
      <color rgb="FFFFC7CE"/>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17462</xdr:colOff>
      <xdr:row>16</xdr:row>
      <xdr:rowOff>85724</xdr:rowOff>
    </xdr:from>
    <xdr:to>
      <xdr:col>9</xdr:col>
      <xdr:colOff>496200</xdr:colOff>
      <xdr:row>25</xdr:row>
      <xdr:rowOff>123824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00" t="17236" r="8144" b="21094"/>
        <a:stretch>
          <a:fillRect/>
        </a:stretch>
      </xdr:blipFill>
      <xdr:spPr bwMode="auto">
        <a:xfrm>
          <a:off x="779462" y="3209924"/>
          <a:ext cx="6574738"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600075</xdr:colOff>
      <xdr:row>1</xdr:row>
      <xdr:rowOff>142875</xdr:rowOff>
    </xdr:from>
    <xdr:to>
      <xdr:col>12</xdr:col>
      <xdr:colOff>73025</xdr:colOff>
      <xdr:row>4</xdr:row>
      <xdr:rowOff>222250</xdr:rowOff>
    </xdr:to>
    <xdr:pic>
      <xdr:nvPicPr>
        <xdr:cNvPr id="6" name="Grafik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6075" y="323850"/>
          <a:ext cx="25209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142875</xdr:colOff>
      <xdr:row>0</xdr:row>
      <xdr:rowOff>0</xdr:rowOff>
    </xdr:from>
    <xdr:to>
      <xdr:col>13</xdr:col>
      <xdr:colOff>676275</xdr:colOff>
      <xdr:row>8</xdr:row>
      <xdr:rowOff>53975</xdr:rowOff>
    </xdr:to>
    <xdr:pic>
      <xdr:nvPicPr>
        <xdr:cNvPr id="11" name="Grafik 10" descr="G:\Fg_AO\01 Projekte\01 Forschungsprojekte\2 Laufend\INQA-Projekt Arbeitszeit (Ra, St)\03_Berichte_Veröffentlichungen_Präsentationen\Logos und Gestaltungsrichtlinie\01_Logo_INQA_CMYK_REG_RZ_17_Master.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86875" y="0"/>
          <a:ext cx="1295400" cy="1606550"/>
        </a:xfrm>
        <a:prstGeom prst="rect">
          <a:avLst/>
        </a:prstGeom>
        <a:noFill/>
        <a:ln>
          <a:noFill/>
        </a:ln>
      </xdr:spPr>
    </xdr:pic>
    <xdr:clientData/>
  </xdr:twoCellAnchor>
  <xdr:twoCellAnchor>
    <xdr:from>
      <xdr:col>0</xdr:col>
      <xdr:colOff>676275</xdr:colOff>
      <xdr:row>26</xdr:row>
      <xdr:rowOff>123825</xdr:rowOff>
    </xdr:from>
    <xdr:to>
      <xdr:col>11</xdr:col>
      <xdr:colOff>457200</xdr:colOff>
      <xdr:row>35</xdr:row>
      <xdr:rowOff>66676</xdr:rowOff>
    </xdr:to>
    <xdr:sp macro="" textlink="">
      <xdr:nvSpPr>
        <xdr:cNvPr id="3" name="Textfeld 2"/>
        <xdr:cNvSpPr txBox="1"/>
      </xdr:nvSpPr>
      <xdr:spPr>
        <a:xfrm>
          <a:off x="676275" y="5057775"/>
          <a:ext cx="8162925" cy="157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a:latin typeface="Arial" panose="020B0604020202020204" pitchFamily="34" charset="0"/>
              <a:cs typeface="Arial" panose="020B0604020202020204" pitchFamily="34" charset="0"/>
            </a:rPr>
            <a:t>Dieses Instrument wurde vom Institut für Arbeitswissenschaft</a:t>
          </a:r>
          <a:r>
            <a:rPr lang="de-DE" sz="1050" baseline="0">
              <a:latin typeface="Arial" panose="020B0604020202020204" pitchFamily="34" charset="0"/>
              <a:cs typeface="Arial" panose="020B0604020202020204" pitchFamily="34" charset="0"/>
            </a:rPr>
            <a:t> (IAW) der RWTH Aachen </a:t>
          </a:r>
          <a:r>
            <a:rPr lang="de-DE" sz="1050">
              <a:latin typeface="Arial" panose="020B0604020202020204" pitchFamily="34" charset="0"/>
              <a:cs typeface="Arial" panose="020B0604020202020204" pitchFamily="34" charset="0"/>
            </a:rPr>
            <a:t>(Bergdriesch 27, 52062 Aachen) im Rahmen des Projektes "Arbeitzeitbox - Praxishilfen für die Arbeitszeitgestaltung" erstellt.</a:t>
          </a:r>
          <a:br>
            <a:rPr lang="de-DE" sz="1050">
              <a:latin typeface="Arial" panose="020B0604020202020204" pitchFamily="34" charset="0"/>
              <a:cs typeface="Arial" panose="020B0604020202020204" pitchFamily="34" charset="0"/>
            </a:rPr>
          </a:br>
          <a:endParaRPr lang="de-DE" sz="1050">
            <a:latin typeface="Arial" panose="020B0604020202020204" pitchFamily="34" charset="0"/>
            <a:cs typeface="Arial" panose="020B0604020202020204" pitchFamily="34" charset="0"/>
          </a:endParaRPr>
        </a:p>
        <a:p>
          <a:endParaRPr lang="de-DE" sz="1050">
            <a:latin typeface="Arial" panose="020B0604020202020204" pitchFamily="34" charset="0"/>
            <a:cs typeface="Arial" panose="020B0604020202020204" pitchFamily="34" charset="0"/>
          </a:endParaRPr>
        </a:p>
        <a:p>
          <a:r>
            <a:rPr lang="de-DE" sz="1050">
              <a:latin typeface="Arial" panose="020B0604020202020204" pitchFamily="34" charset="0"/>
              <a:cs typeface="Arial" panose="020B0604020202020204" pitchFamily="34" charset="0"/>
            </a:rPr>
            <a:t>Haftungsansprüche gegenüber der RWTH Aachen, die durch die Nutzung oder Nichtnutzung der angebotenen Informationen beziehungsweise durch die Nutzung fehlerhafter und unvollständiger Informationen verursacht werden, sind ausgeschlossen, es sei denn, sie sind nachweislich auf vorsätzliches oder grob fahrlässiges Verhalten der RWTH oder deren Erfüllungs- bzw. Verrichtungsgehilfen zurückzuführen. Hiervon ausgenommen sind Verletzungen von Leben, Körper und Gesundheit; in diesen Fällen haftet die RWTH uneingeschränkt.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476250</xdr:colOff>
      <xdr:row>10</xdr:row>
      <xdr:rowOff>47625</xdr:rowOff>
    </xdr:from>
    <xdr:to>
      <xdr:col>14</xdr:col>
      <xdr:colOff>373339</xdr:colOff>
      <xdr:row>25</xdr:row>
      <xdr:rowOff>32241</xdr:rowOff>
    </xdr:to>
    <xdr:pic>
      <xdr:nvPicPr>
        <xdr:cNvPr id="3" name="Grafik 2"/>
        <xdr:cNvPicPr>
          <a:picLocks noChangeAspect="1"/>
        </xdr:cNvPicPr>
      </xdr:nvPicPr>
      <xdr:blipFill>
        <a:blip xmlns:r="http://schemas.openxmlformats.org/officeDocument/2006/relationships" r:embed="rId1"/>
        <a:stretch>
          <a:fillRect/>
        </a:stretch>
      </xdr:blipFill>
      <xdr:spPr>
        <a:xfrm>
          <a:off x="10887075" y="1771650"/>
          <a:ext cx="3926164" cy="2737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561975</xdr:colOff>
      <xdr:row>10</xdr:row>
      <xdr:rowOff>114300</xdr:rowOff>
    </xdr:from>
    <xdr:to>
      <xdr:col>14</xdr:col>
      <xdr:colOff>460361</xdr:colOff>
      <xdr:row>25</xdr:row>
      <xdr:rowOff>114379</xdr:rowOff>
    </xdr:to>
    <xdr:grpSp>
      <xdr:nvGrpSpPr>
        <xdr:cNvPr id="2" name="Gruppieren 1"/>
        <xdr:cNvGrpSpPr/>
      </xdr:nvGrpSpPr>
      <xdr:grpSpPr>
        <a:xfrm>
          <a:off x="10972800" y="1838325"/>
          <a:ext cx="3927461" cy="2600404"/>
          <a:chOff x="10896600" y="1771650"/>
          <a:chExt cx="3927461" cy="2733754"/>
        </a:xfrm>
      </xdr:grpSpPr>
      <xdr:pic>
        <xdr:nvPicPr>
          <xdr:cNvPr id="3" name="Grafik 2"/>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4" name="Grafik 3"/>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5" name="Grafik 4"/>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179386</xdr:colOff>
      <xdr:row>29</xdr:row>
      <xdr:rowOff>38100</xdr:rowOff>
    </xdr:from>
    <xdr:to>
      <xdr:col>5</xdr:col>
      <xdr:colOff>756057</xdr:colOff>
      <xdr:row>36</xdr:row>
      <xdr:rowOff>47625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00" t="17236" r="8144" b="21094"/>
        <a:stretch>
          <a:fillRect/>
        </a:stretch>
      </xdr:blipFill>
      <xdr:spPr bwMode="auto">
        <a:xfrm>
          <a:off x="274636" y="5381625"/>
          <a:ext cx="5034371"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1543050</xdr:colOff>
      <xdr:row>1</xdr:row>
      <xdr:rowOff>171450</xdr:rowOff>
    </xdr:from>
    <xdr:to>
      <xdr:col>8</xdr:col>
      <xdr:colOff>444500</xdr:colOff>
      <xdr:row>5</xdr:row>
      <xdr:rowOff>12700</xdr:rowOff>
    </xdr:to>
    <xdr:pic>
      <xdr:nvPicPr>
        <xdr:cNvPr id="6" name="Grafik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352425"/>
          <a:ext cx="25209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371475</xdr:colOff>
      <xdr:row>0</xdr:row>
      <xdr:rowOff>0</xdr:rowOff>
    </xdr:from>
    <xdr:to>
      <xdr:col>10</xdr:col>
      <xdr:colOff>142875</xdr:colOff>
      <xdr:row>8</xdr:row>
      <xdr:rowOff>53975</xdr:rowOff>
    </xdr:to>
    <xdr:pic>
      <xdr:nvPicPr>
        <xdr:cNvPr id="7" name="Grafik 6" descr="G:\Fg_AO\01 Projekte\01 Forschungsprojekte\2 Laufend\INQA-Projekt Arbeitszeit (Ra, St)\03_Berichte_Veröffentlichungen_Präsentationen\Logos und Gestaltungsrichtlinie\01_Logo_INQA_CMYK_REG_RZ_17_Master.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43925" y="0"/>
          <a:ext cx="1295400" cy="1606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485775</xdr:colOff>
      <xdr:row>10</xdr:row>
      <xdr:rowOff>47625</xdr:rowOff>
    </xdr:from>
    <xdr:to>
      <xdr:col>14</xdr:col>
      <xdr:colOff>384161</xdr:colOff>
      <xdr:row>25</xdr:row>
      <xdr:rowOff>47704</xdr:rowOff>
    </xdr:to>
    <xdr:grpSp>
      <xdr:nvGrpSpPr>
        <xdr:cNvPr id="12" name="Gruppieren 11"/>
        <xdr:cNvGrpSpPr/>
      </xdr:nvGrpSpPr>
      <xdr:grpSpPr>
        <a:xfrm>
          <a:off x="10896600" y="1762125"/>
          <a:ext cx="3927461" cy="2581354"/>
          <a:chOff x="10896600" y="1771650"/>
          <a:chExt cx="3927461" cy="2733754"/>
        </a:xfrm>
      </xdr:grpSpPr>
      <xdr:pic>
        <xdr:nvPicPr>
          <xdr:cNvPr id="3" name="Grafik 2"/>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5" name="Grafik 4"/>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11" name="Grafik 10"/>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485775</xdr:colOff>
      <xdr:row>10</xdr:row>
      <xdr:rowOff>47625</xdr:rowOff>
    </xdr:from>
    <xdr:to>
      <xdr:col>14</xdr:col>
      <xdr:colOff>384161</xdr:colOff>
      <xdr:row>25</xdr:row>
      <xdr:rowOff>47704</xdr:rowOff>
    </xdr:to>
    <xdr:grpSp>
      <xdr:nvGrpSpPr>
        <xdr:cNvPr id="5" name="Gruppieren 4"/>
        <xdr:cNvGrpSpPr/>
      </xdr:nvGrpSpPr>
      <xdr:grpSpPr>
        <a:xfrm>
          <a:off x="10896600" y="1771650"/>
          <a:ext cx="3927461" cy="2600404"/>
          <a:chOff x="10896600" y="1771650"/>
          <a:chExt cx="3927461" cy="2733754"/>
        </a:xfrm>
      </xdr:grpSpPr>
      <xdr:pic>
        <xdr:nvPicPr>
          <xdr:cNvPr id="2" name="Grafik 1"/>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3" name="Grafik 2"/>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4" name="Grafik 3"/>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609600</xdr:colOff>
      <xdr:row>13</xdr:row>
      <xdr:rowOff>47625</xdr:rowOff>
    </xdr:from>
    <xdr:to>
      <xdr:col>14</xdr:col>
      <xdr:colOff>384161</xdr:colOff>
      <xdr:row>22</xdr:row>
      <xdr:rowOff>28333</xdr:rowOff>
    </xdr:to>
    <xdr:pic>
      <xdr:nvPicPr>
        <xdr:cNvPr id="2" name="Grafik 1"/>
        <xdr:cNvPicPr>
          <a:picLocks noChangeAspect="1"/>
        </xdr:cNvPicPr>
      </xdr:nvPicPr>
      <xdr:blipFill>
        <a:blip xmlns:r="http://schemas.openxmlformats.org/officeDocument/2006/relationships" r:embed="rId1"/>
        <a:stretch>
          <a:fillRect/>
        </a:stretch>
      </xdr:blipFill>
      <xdr:spPr>
        <a:xfrm>
          <a:off x="13525500" y="2333625"/>
          <a:ext cx="1298561" cy="1609483"/>
        </a:xfrm>
        <a:prstGeom prst="rect">
          <a:avLst/>
        </a:prstGeom>
      </xdr:spPr>
    </xdr:pic>
    <xdr:clientData/>
  </xdr:twoCellAnchor>
  <xdr:twoCellAnchor editAs="oneCell">
    <xdr:from>
      <xdr:col>10</xdr:col>
      <xdr:colOff>485775</xdr:colOff>
      <xdr:row>15</xdr:row>
      <xdr:rowOff>28575</xdr:rowOff>
    </xdr:from>
    <xdr:to>
      <xdr:col>12</xdr:col>
      <xdr:colOff>504663</xdr:colOff>
      <xdr:row>18</xdr:row>
      <xdr:rowOff>107496</xdr:rowOff>
    </xdr:to>
    <xdr:pic>
      <xdr:nvPicPr>
        <xdr:cNvPr id="3" name="Grafik 2"/>
        <xdr:cNvPicPr>
          <a:picLocks noChangeAspect="1"/>
        </xdr:cNvPicPr>
      </xdr:nvPicPr>
      <xdr:blipFill>
        <a:blip xmlns:r="http://schemas.openxmlformats.org/officeDocument/2006/relationships" r:embed="rId2"/>
        <a:stretch>
          <a:fillRect/>
        </a:stretch>
      </xdr:blipFill>
      <xdr:spPr>
        <a:xfrm>
          <a:off x="10896600" y="2676525"/>
          <a:ext cx="2523963" cy="621846"/>
        </a:xfrm>
        <a:prstGeom prst="rect">
          <a:avLst/>
        </a:prstGeom>
      </xdr:spPr>
    </xdr:pic>
    <xdr:clientData/>
  </xdr:twoCellAnchor>
  <xdr:twoCellAnchor editAs="oneCell">
    <xdr:from>
      <xdr:col>10</xdr:col>
      <xdr:colOff>600075</xdr:colOff>
      <xdr:row>23</xdr:row>
      <xdr:rowOff>57150</xdr:rowOff>
    </xdr:from>
    <xdr:to>
      <xdr:col>14</xdr:col>
      <xdr:colOff>174048</xdr:colOff>
      <xdr:row>28</xdr:row>
      <xdr:rowOff>66754</xdr:rowOff>
    </xdr:to>
    <xdr:pic>
      <xdr:nvPicPr>
        <xdr:cNvPr id="4" name="Grafik 3"/>
        <xdr:cNvPicPr>
          <a:picLocks noChangeAspect="1"/>
        </xdr:cNvPicPr>
      </xdr:nvPicPr>
      <xdr:blipFill>
        <a:blip xmlns:r="http://schemas.openxmlformats.org/officeDocument/2006/relationships" r:embed="rId3"/>
        <a:stretch>
          <a:fillRect/>
        </a:stretch>
      </xdr:blipFill>
      <xdr:spPr>
        <a:xfrm>
          <a:off x="11010900" y="4152900"/>
          <a:ext cx="3603048" cy="9144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485775</xdr:colOff>
      <xdr:row>10</xdr:row>
      <xdr:rowOff>104775</xdr:rowOff>
    </xdr:from>
    <xdr:to>
      <xdr:col>14</xdr:col>
      <xdr:colOff>384161</xdr:colOff>
      <xdr:row>25</xdr:row>
      <xdr:rowOff>104854</xdr:rowOff>
    </xdr:to>
    <xdr:grpSp>
      <xdr:nvGrpSpPr>
        <xdr:cNvPr id="5" name="Gruppieren 4"/>
        <xdr:cNvGrpSpPr/>
      </xdr:nvGrpSpPr>
      <xdr:grpSpPr>
        <a:xfrm>
          <a:off x="10896600" y="1828800"/>
          <a:ext cx="3927461" cy="2600404"/>
          <a:chOff x="10896600" y="1771650"/>
          <a:chExt cx="3927461" cy="2733754"/>
        </a:xfrm>
      </xdr:grpSpPr>
      <xdr:pic>
        <xdr:nvPicPr>
          <xdr:cNvPr id="6" name="Grafik 5"/>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7" name="Grafik 6"/>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8" name="Grafik 7"/>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485775</xdr:colOff>
      <xdr:row>25</xdr:row>
      <xdr:rowOff>104775</xdr:rowOff>
    </xdr:from>
    <xdr:to>
      <xdr:col>14</xdr:col>
      <xdr:colOff>384161</xdr:colOff>
      <xdr:row>40</xdr:row>
      <xdr:rowOff>123904</xdr:rowOff>
    </xdr:to>
    <xdr:grpSp>
      <xdr:nvGrpSpPr>
        <xdr:cNvPr id="2" name="Gruppieren 1"/>
        <xdr:cNvGrpSpPr/>
      </xdr:nvGrpSpPr>
      <xdr:grpSpPr>
        <a:xfrm>
          <a:off x="10896600" y="4429125"/>
          <a:ext cx="3927461" cy="2590879"/>
          <a:chOff x="10896600" y="1771650"/>
          <a:chExt cx="3927461" cy="2733754"/>
        </a:xfrm>
      </xdr:grpSpPr>
      <xdr:pic>
        <xdr:nvPicPr>
          <xdr:cNvPr id="3" name="Grafik 2"/>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4" name="Grafik 3"/>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5" name="Grafik 4"/>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523875</xdr:colOff>
      <xdr:row>11</xdr:row>
      <xdr:rowOff>114300</xdr:rowOff>
    </xdr:from>
    <xdr:to>
      <xdr:col>14</xdr:col>
      <xdr:colOff>422261</xdr:colOff>
      <xdr:row>26</xdr:row>
      <xdr:rowOff>133429</xdr:rowOff>
    </xdr:to>
    <xdr:grpSp>
      <xdr:nvGrpSpPr>
        <xdr:cNvPr id="2" name="Gruppieren 1"/>
        <xdr:cNvGrpSpPr/>
      </xdr:nvGrpSpPr>
      <xdr:grpSpPr>
        <a:xfrm>
          <a:off x="10934700" y="2038350"/>
          <a:ext cx="3927461" cy="2590879"/>
          <a:chOff x="10896600" y="1771650"/>
          <a:chExt cx="3927461" cy="2733754"/>
        </a:xfrm>
      </xdr:grpSpPr>
      <xdr:pic>
        <xdr:nvPicPr>
          <xdr:cNvPr id="3" name="Grafik 2"/>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4" name="Grafik 3"/>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5" name="Grafik 4"/>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533400</xdr:colOff>
      <xdr:row>10</xdr:row>
      <xdr:rowOff>114300</xdr:rowOff>
    </xdr:from>
    <xdr:to>
      <xdr:col>14</xdr:col>
      <xdr:colOff>431786</xdr:colOff>
      <xdr:row>25</xdr:row>
      <xdr:rowOff>114379</xdr:rowOff>
    </xdr:to>
    <xdr:grpSp>
      <xdr:nvGrpSpPr>
        <xdr:cNvPr id="2" name="Gruppieren 1"/>
        <xdr:cNvGrpSpPr/>
      </xdr:nvGrpSpPr>
      <xdr:grpSpPr>
        <a:xfrm>
          <a:off x="10944225" y="1838325"/>
          <a:ext cx="3927461" cy="2600404"/>
          <a:chOff x="10896600" y="1771650"/>
          <a:chExt cx="3927461" cy="2733754"/>
        </a:xfrm>
      </xdr:grpSpPr>
      <xdr:pic>
        <xdr:nvPicPr>
          <xdr:cNvPr id="3" name="Grafik 2"/>
          <xdr:cNvPicPr>
            <a:picLocks noChangeAspect="1"/>
          </xdr:cNvPicPr>
        </xdr:nvPicPr>
        <xdr:blipFill>
          <a:blip xmlns:r="http://schemas.openxmlformats.org/officeDocument/2006/relationships" r:embed="rId1"/>
          <a:stretch>
            <a:fillRect/>
          </a:stretch>
        </xdr:blipFill>
        <xdr:spPr>
          <a:xfrm>
            <a:off x="13525500" y="1771650"/>
            <a:ext cx="1298561" cy="1609483"/>
          </a:xfrm>
          <a:prstGeom prst="rect">
            <a:avLst/>
          </a:prstGeom>
        </xdr:spPr>
      </xdr:pic>
      <xdr:pic>
        <xdr:nvPicPr>
          <xdr:cNvPr id="4" name="Grafik 3"/>
          <xdr:cNvPicPr>
            <a:picLocks noChangeAspect="1"/>
          </xdr:cNvPicPr>
        </xdr:nvPicPr>
        <xdr:blipFill>
          <a:blip xmlns:r="http://schemas.openxmlformats.org/officeDocument/2006/relationships" r:embed="rId2"/>
          <a:stretch>
            <a:fillRect/>
          </a:stretch>
        </xdr:blipFill>
        <xdr:spPr>
          <a:xfrm>
            <a:off x="10896600" y="2114550"/>
            <a:ext cx="2523963" cy="621846"/>
          </a:xfrm>
          <a:prstGeom prst="rect">
            <a:avLst/>
          </a:prstGeom>
        </xdr:spPr>
      </xdr:pic>
      <xdr:pic>
        <xdr:nvPicPr>
          <xdr:cNvPr id="5" name="Grafik 4"/>
          <xdr:cNvPicPr>
            <a:picLocks noChangeAspect="1"/>
          </xdr:cNvPicPr>
        </xdr:nvPicPr>
        <xdr:blipFill>
          <a:blip xmlns:r="http://schemas.openxmlformats.org/officeDocument/2006/relationships" r:embed="rId3"/>
          <a:stretch>
            <a:fillRect/>
          </a:stretch>
        </xdr:blipFill>
        <xdr:spPr>
          <a:xfrm>
            <a:off x="11010900" y="3590925"/>
            <a:ext cx="3603048" cy="91447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I15"/>
  <sheetViews>
    <sheetView showGridLines="0" tabSelected="1" zoomScaleNormal="100" workbookViewId="0">
      <selection activeCell="K25" sqref="K25"/>
    </sheetView>
  </sheetViews>
  <sheetFormatPr baseColWidth="10" defaultColWidth="11.42578125" defaultRowHeight="14.25" x14ac:dyDescent="0.2"/>
  <cols>
    <col min="1" max="16384" width="11.42578125" style="2"/>
  </cols>
  <sheetData>
    <row r="5" spans="2:9" ht="18" x14ac:dyDescent="0.4">
      <c r="B5" s="1" t="s">
        <v>44</v>
      </c>
      <c r="C5" s="37"/>
      <c r="D5" s="37"/>
      <c r="E5" s="36"/>
      <c r="F5" s="36"/>
      <c r="G5" s="36"/>
      <c r="H5" s="36"/>
      <c r="I5" s="36"/>
    </row>
    <row r="6" spans="2:9" ht="15.75" customHeight="1" x14ac:dyDescent="0.2">
      <c r="B6" s="36"/>
      <c r="C6" s="36"/>
      <c r="D6" s="36"/>
      <c r="E6" s="36"/>
      <c r="F6" s="36"/>
      <c r="G6" s="36"/>
      <c r="H6" s="36"/>
      <c r="I6" s="36"/>
    </row>
    <row r="7" spans="2:9" ht="15.75" customHeight="1" x14ac:dyDescent="0.2">
      <c r="B7" s="36" t="s">
        <v>52</v>
      </c>
      <c r="C7" s="36"/>
      <c r="D7" s="36"/>
      <c r="E7" s="36"/>
      <c r="F7" s="36"/>
      <c r="G7" s="36"/>
      <c r="H7" s="36"/>
      <c r="I7" s="36"/>
    </row>
    <row r="8" spans="2:9" ht="15.75" customHeight="1" x14ac:dyDescent="0.2">
      <c r="B8" s="36" t="s">
        <v>45</v>
      </c>
      <c r="C8" s="36"/>
      <c r="D8" s="36"/>
      <c r="E8" s="36"/>
      <c r="F8" s="36"/>
      <c r="G8" s="36"/>
      <c r="H8" s="36"/>
      <c r="I8" s="36"/>
    </row>
    <row r="9" spans="2:9" ht="15.75" customHeight="1" x14ac:dyDescent="0.2">
      <c r="B9" s="36" t="s">
        <v>50</v>
      </c>
      <c r="C9" s="36"/>
      <c r="D9" s="36"/>
      <c r="E9" s="36"/>
      <c r="F9" s="36"/>
      <c r="G9" s="36"/>
      <c r="H9" s="36"/>
      <c r="I9" s="36"/>
    </row>
    <row r="10" spans="2:9" ht="15.75" customHeight="1" x14ac:dyDescent="0.2">
      <c r="B10" s="36" t="s">
        <v>51</v>
      </c>
      <c r="C10" s="36"/>
      <c r="D10" s="36"/>
      <c r="E10" s="36"/>
      <c r="F10" s="36"/>
      <c r="G10" s="36"/>
      <c r="H10" s="36"/>
      <c r="I10" s="36"/>
    </row>
    <row r="11" spans="2:9" ht="15.75" customHeight="1" x14ac:dyDescent="0.2">
      <c r="B11" s="36" t="s">
        <v>68</v>
      </c>
      <c r="C11" s="36"/>
      <c r="D11" s="36"/>
      <c r="E11" s="36"/>
      <c r="F11" s="36"/>
      <c r="G11" s="36"/>
      <c r="H11" s="36"/>
      <c r="I11" s="36"/>
    </row>
    <row r="12" spans="2:9" ht="15.75" customHeight="1" x14ac:dyDescent="0.2">
      <c r="B12" s="36" t="s">
        <v>67</v>
      </c>
      <c r="C12" s="36"/>
      <c r="D12" s="36"/>
      <c r="E12" s="36"/>
      <c r="F12" s="36"/>
      <c r="G12" s="36"/>
      <c r="H12" s="36"/>
      <c r="I12" s="36"/>
    </row>
    <row r="13" spans="2:9" ht="15.75" customHeight="1" x14ac:dyDescent="0.2">
      <c r="B13" s="36" t="s">
        <v>66</v>
      </c>
      <c r="C13" s="36"/>
      <c r="D13" s="36"/>
      <c r="E13" s="36"/>
      <c r="F13" s="36"/>
      <c r="G13" s="36"/>
      <c r="H13" s="36"/>
      <c r="I13" s="36"/>
    </row>
    <row r="14" spans="2:9" ht="15.75" customHeight="1" x14ac:dyDescent="0.25">
      <c r="B14" s="36" t="s">
        <v>46</v>
      </c>
      <c r="C14" s="36"/>
      <c r="D14" s="36"/>
      <c r="E14" s="36"/>
      <c r="F14" s="36"/>
      <c r="G14" s="36"/>
      <c r="H14" s="36"/>
      <c r="I14" s="36"/>
    </row>
    <row r="15" spans="2:9" ht="15" customHeight="1" x14ac:dyDescent="0.2">
      <c r="B15" s="36" t="s">
        <v>65</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J42" sqref="J42"/>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37</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outlineLevel="1" x14ac:dyDescent="0.2">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outlineLevel="1" x14ac:dyDescent="0.2">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outlineLevel="1" x14ac:dyDescent="0.2">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5" outlineLevel="1" thickBot="1" x14ac:dyDescent="0.2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5.75" thickBot="1" x14ac:dyDescent="0.3">
      <c r="B43" s="35" t="s">
        <v>9</v>
      </c>
      <c r="C43" s="21"/>
      <c r="D43" s="22" t="str">
        <f t="shared" si="0"/>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7:G167 G106:G135 G74:G104 G44:G72">
    <cfRule type="notContainsText" dxfId="5" priority="3" operator="notContains" text="*">
      <formula>ISERROR(SEARCH("*",G12))</formula>
    </cfRule>
    <cfRule type="cellIs" dxfId="4" priority="4"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L5" sqref="L5"/>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36</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ht="14.1" outlineLevel="1" x14ac:dyDescent="0.3">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ht="14.1" outlineLevel="1" x14ac:dyDescent="0.3">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ht="14.1" outlineLevel="1" x14ac:dyDescent="0.3">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4.45" outlineLevel="1" thickBot="1" x14ac:dyDescent="0.3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4.45" thickBot="1" x14ac:dyDescent="0.35">
      <c r="B43" s="35" t="s">
        <v>9</v>
      </c>
      <c r="C43" s="21"/>
      <c r="D43" s="22" t="str">
        <f t="shared" si="0"/>
        <v/>
      </c>
      <c r="E43" s="23"/>
      <c r="F43" s="24"/>
      <c r="G43" s="24" t="str">
        <f>IF(OR(D43=Übersicht!$G$7,D43=Übersicht!$G$8,D43=Übersicht!$G$9,D43=Übersicht!$G$11),$D$7,IF(D43=Übersicht!$G$10,0,IF(E43="","",E43-D43-F43)))</f>
        <v/>
      </c>
      <c r="H43" s="26"/>
      <c r="I43" s="24"/>
      <c r="J43" s="25"/>
    </row>
    <row r="44" spans="2:10" ht="14.1" outlineLevel="1" x14ac:dyDescent="0.3">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ht="14.1" outlineLevel="1" x14ac:dyDescent="0.3">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ht="14.1" outlineLevel="1" x14ac:dyDescent="0.3">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ht="14.1" outlineLevel="1" x14ac:dyDescent="0.3">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ht="14.1" outlineLevel="1" x14ac:dyDescent="0.3">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ht="14.1" outlineLevel="1" x14ac:dyDescent="0.3">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ht="14.1" outlineLevel="1" x14ac:dyDescent="0.3">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ht="14.1" outlineLevel="1" x14ac:dyDescent="0.3">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ht="14.1" outlineLevel="1" x14ac:dyDescent="0.3">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ht="14.1" outlineLevel="1" x14ac:dyDescent="0.3">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ht="14.1" outlineLevel="1" x14ac:dyDescent="0.3">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ht="14.1" outlineLevel="1" x14ac:dyDescent="0.3">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ht="14.1" outlineLevel="1" x14ac:dyDescent="0.3">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ht="14.1" outlineLevel="1" x14ac:dyDescent="0.3">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ht="14.1" outlineLevel="1" x14ac:dyDescent="0.3">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ht="14.1" outlineLevel="1" x14ac:dyDescent="0.3">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ht="14.1" outlineLevel="1" x14ac:dyDescent="0.3">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ht="14.1" outlineLevel="1" x14ac:dyDescent="0.3">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ht="14.1" outlineLevel="1" x14ac:dyDescent="0.3">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ht="14.1" outlineLevel="1" x14ac:dyDescent="0.3">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ht="14.1" outlineLevel="1" x14ac:dyDescent="0.3">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ht="14.1" outlineLevel="1" x14ac:dyDescent="0.3">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ht="14.1" outlineLevel="1" x14ac:dyDescent="0.3">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ht="14.1" outlineLevel="1" x14ac:dyDescent="0.3">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ht="14.1" outlineLevel="1" x14ac:dyDescent="0.3">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ht="14.1" outlineLevel="1" x14ac:dyDescent="0.3">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ht="14.1" outlineLevel="1" x14ac:dyDescent="0.3">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ht="14.1" outlineLevel="1" x14ac:dyDescent="0.3">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4.45" outlineLevel="1" thickBot="1" x14ac:dyDescent="0.3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ht="14.1" outlineLevel="1" x14ac:dyDescent="0.3">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ht="14.1" outlineLevel="1" x14ac:dyDescent="0.3">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ht="14.1" outlineLevel="1" x14ac:dyDescent="0.3">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ht="14.1" outlineLevel="1" x14ac:dyDescent="0.3">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ht="14.1" outlineLevel="1" x14ac:dyDescent="0.3">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ht="14.1" outlineLevel="1" x14ac:dyDescent="0.3">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ht="14.1" outlineLevel="1" x14ac:dyDescent="0.3">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ht="14.1" outlineLevel="1" x14ac:dyDescent="0.3">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ht="14.1" outlineLevel="1" x14ac:dyDescent="0.3">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ht="14.1" outlineLevel="1" x14ac:dyDescent="0.3">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ht="14.1" outlineLevel="1" x14ac:dyDescent="0.3">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ht="14.1" outlineLevel="1" x14ac:dyDescent="0.3">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ht="14.1" outlineLevel="1" x14ac:dyDescent="0.3">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ht="14.1" outlineLevel="1" x14ac:dyDescent="0.3">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ht="14.1" outlineLevel="1" x14ac:dyDescent="0.3">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ht="14.1" outlineLevel="1" x14ac:dyDescent="0.3">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ht="14.1" outlineLevel="1" x14ac:dyDescent="0.3">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ht="14.1" outlineLevel="1" x14ac:dyDescent="0.3">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ht="14.1" outlineLevel="1" x14ac:dyDescent="0.3">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ht="14.1" outlineLevel="1" x14ac:dyDescent="0.3">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ht="14.1" outlineLevel="1" x14ac:dyDescent="0.3">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ht="14.1" outlineLevel="1" x14ac:dyDescent="0.3">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ht="14.1" outlineLevel="1" x14ac:dyDescent="0.3">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ht="14.1" outlineLevel="1" x14ac:dyDescent="0.3">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ht="14.1" outlineLevel="1" x14ac:dyDescent="0.3">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ht="14.1" outlineLevel="1" x14ac:dyDescent="0.3">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ht="14.1" outlineLevel="1" x14ac:dyDescent="0.3">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ht="14.1" outlineLevel="1" x14ac:dyDescent="0.3">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ht="14.1" outlineLevel="1" x14ac:dyDescent="0.3">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ht="14.1" outlineLevel="1" x14ac:dyDescent="0.3">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4.45" outlineLevel="1" thickBot="1" x14ac:dyDescent="0.3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4.45" thickBot="1" x14ac:dyDescent="0.35">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ht="14.1" outlineLevel="1" x14ac:dyDescent="0.3">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ht="14.1" outlineLevel="1" x14ac:dyDescent="0.3">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ht="14.1" outlineLevel="1" x14ac:dyDescent="0.3">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ht="14.1" outlineLevel="1" x14ac:dyDescent="0.3">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ht="14.1" outlineLevel="1" x14ac:dyDescent="0.3">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ht="14.1" outlineLevel="1" x14ac:dyDescent="0.3">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ht="14.1" outlineLevel="1" x14ac:dyDescent="0.3">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ht="14.1" outlineLevel="1" x14ac:dyDescent="0.3">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ht="14.1" outlineLevel="1" x14ac:dyDescent="0.3">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ht="14.1" outlineLevel="1" x14ac:dyDescent="0.3">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ht="14.1" outlineLevel="1" x14ac:dyDescent="0.3">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ht="14.1" outlineLevel="1" x14ac:dyDescent="0.3">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ht="14.1" outlineLevel="1" x14ac:dyDescent="0.3">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ht="14.1" outlineLevel="1" x14ac:dyDescent="0.3">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ht="14.1" outlineLevel="1" x14ac:dyDescent="0.3">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ht="14.1" outlineLevel="1" x14ac:dyDescent="0.3">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ht="14.1" outlineLevel="1" x14ac:dyDescent="0.3">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ht="14.1" outlineLevel="1" x14ac:dyDescent="0.3">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ht="14.1" outlineLevel="1" x14ac:dyDescent="0.3">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ht="14.1" outlineLevel="1" x14ac:dyDescent="0.3">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ht="14.1" outlineLevel="1" x14ac:dyDescent="0.3">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ht="14.1" outlineLevel="1" x14ac:dyDescent="0.3">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ht="14.1" outlineLevel="1" x14ac:dyDescent="0.3">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ht="14.1" outlineLevel="1" x14ac:dyDescent="0.3">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ht="14.1" outlineLevel="1" x14ac:dyDescent="0.3">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ht="14.1" outlineLevel="1" x14ac:dyDescent="0.3">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ht="14.1" outlineLevel="1" x14ac:dyDescent="0.3">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ht="14.1" outlineLevel="1" x14ac:dyDescent="0.3">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7:G167 G106:G134 G74:G104 G44:G72">
    <cfRule type="notContainsText" dxfId="3" priority="5" operator="notContains" text="*">
      <formula>ISERROR(SEARCH("*",G12))</formula>
    </cfRule>
    <cfRule type="cellIs" dxfId="2" priority="6" operator="greaterThan">
      <formula>0.416666666666667</formula>
    </cfRule>
  </conditionalFormatting>
  <conditionalFormatting sqref="G135">
    <cfRule type="notContainsText" dxfId="1" priority="1" operator="notContains" text="*">
      <formula>ISERROR(SEARCH("*",G135))</formula>
    </cfRule>
    <cfRule type="cellIs" dxfId="0" priority="2"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92D050"/>
  </sheetPr>
  <dimension ref="B5:J28"/>
  <sheetViews>
    <sheetView showGridLines="0" topLeftCell="A4" zoomScaleNormal="100" workbookViewId="0">
      <selection activeCell="F31" sqref="F31"/>
    </sheetView>
  </sheetViews>
  <sheetFormatPr baseColWidth="10" defaultColWidth="11.42578125" defaultRowHeight="14.25" x14ac:dyDescent="0.25"/>
  <cols>
    <col min="1" max="1" width="1.42578125" style="47" customWidth="1"/>
    <col min="2" max="2" width="18.140625" style="47" bestFit="1" customWidth="1"/>
    <col min="3" max="3" width="16.5703125" style="47" customWidth="1"/>
    <col min="4" max="4" width="15.5703125" style="47" customWidth="1"/>
    <col min="5" max="5" width="16.5703125" style="47" customWidth="1"/>
    <col min="6" max="6" width="28.85546875" style="47" bestFit="1" customWidth="1"/>
    <col min="7" max="7" width="8.7109375" style="47" customWidth="1"/>
    <col min="8" max="8" width="16.7109375" style="47" customWidth="1"/>
    <col min="9" max="16384" width="11.42578125" style="47"/>
  </cols>
  <sheetData>
    <row r="5" spans="2:8" ht="18.600000000000001" thickBot="1" x14ac:dyDescent="0.4">
      <c r="B5" s="46" t="s">
        <v>48</v>
      </c>
      <c r="F5" s="40" t="s">
        <v>23</v>
      </c>
    </row>
    <row r="6" spans="2:8" ht="14.45" thickBot="1" x14ac:dyDescent="0.4">
      <c r="B6" s="48"/>
      <c r="C6" s="72" t="s">
        <v>49</v>
      </c>
      <c r="D6" s="73"/>
    </row>
    <row r="7" spans="2:8" ht="14.45" thickBot="1" x14ac:dyDescent="0.4">
      <c r="B7" s="49"/>
      <c r="C7" s="50" t="s">
        <v>4</v>
      </c>
      <c r="D7" s="51" t="s">
        <v>5</v>
      </c>
      <c r="F7" s="47" t="s">
        <v>25</v>
      </c>
      <c r="G7" s="97" t="s">
        <v>24</v>
      </c>
    </row>
    <row r="8" spans="2:8" ht="15" x14ac:dyDescent="0.25">
      <c r="B8" s="52" t="s">
        <v>70</v>
      </c>
      <c r="C8" s="101">
        <v>1.0416666666666667</v>
      </c>
      <c r="D8" s="102">
        <v>1.0416666666666667</v>
      </c>
      <c r="F8" s="47" t="s">
        <v>27</v>
      </c>
      <c r="G8" s="98" t="s">
        <v>26</v>
      </c>
    </row>
    <row r="9" spans="2:8" ht="14.1" x14ac:dyDescent="0.35">
      <c r="B9" s="52" t="s">
        <v>20</v>
      </c>
      <c r="C9" s="53">
        <f>C8</f>
        <v>1.0416666666666667</v>
      </c>
      <c r="D9" s="54">
        <f>D8</f>
        <v>1.0416666666666667</v>
      </c>
      <c r="F9" s="47" t="s">
        <v>28</v>
      </c>
      <c r="G9" s="98" t="s">
        <v>63</v>
      </c>
    </row>
    <row r="10" spans="2:8" ht="15.75" thickBot="1" x14ac:dyDescent="0.3">
      <c r="B10" s="55" t="s">
        <v>21</v>
      </c>
      <c r="C10" s="103">
        <v>2.0833333333333335</v>
      </c>
      <c r="D10" s="104">
        <v>2.0833333333333335</v>
      </c>
      <c r="F10" s="47" t="s">
        <v>60</v>
      </c>
      <c r="G10" s="99" t="s">
        <v>29</v>
      </c>
    </row>
    <row r="11" spans="2:8" ht="14.1" x14ac:dyDescent="0.35">
      <c r="B11" s="48"/>
      <c r="F11" s="47" t="s">
        <v>61</v>
      </c>
      <c r="G11" s="98" t="s">
        <v>62</v>
      </c>
    </row>
    <row r="12" spans="2:8" ht="18" x14ac:dyDescent="0.35">
      <c r="B12" s="46" t="s">
        <v>22</v>
      </c>
    </row>
    <row r="13" spans="2:8" ht="18.600000000000001" thickBot="1" x14ac:dyDescent="0.4">
      <c r="B13" s="46"/>
    </row>
    <row r="14" spans="2:8" ht="15.75" thickBot="1" x14ac:dyDescent="0.3">
      <c r="B14" s="39" t="s">
        <v>31</v>
      </c>
      <c r="C14" s="100">
        <v>2016</v>
      </c>
      <c r="D14" s="70" t="s">
        <v>47</v>
      </c>
      <c r="E14" s="71"/>
    </row>
    <row r="15" spans="2:8" ht="14.45" thickBot="1" x14ac:dyDescent="0.4">
      <c r="B15" s="78" t="s">
        <v>53</v>
      </c>
      <c r="C15" s="79"/>
      <c r="D15" s="56" t="s">
        <v>4</v>
      </c>
      <c r="E15" s="57" t="s">
        <v>5</v>
      </c>
      <c r="F15" s="45" t="s">
        <v>59</v>
      </c>
      <c r="G15" s="70" t="s">
        <v>58</v>
      </c>
      <c r="H15" s="71"/>
    </row>
    <row r="16" spans="2:8" ht="14.1" x14ac:dyDescent="0.35">
      <c r="B16" s="76" t="str">
        <f>'Arbeitsperson A'!$D$3</f>
        <v>Arbeitsperson A</v>
      </c>
      <c r="C16" s="77"/>
      <c r="D16" s="58">
        <f>IF('Arbeitsperson A'!H$10&lt;&gt;"",'Arbeitsperson A'!H$10,"")</f>
        <v>0</v>
      </c>
      <c r="E16" s="59" t="str">
        <f>IF('Arbeitsperson A'!I$10&lt;&gt;"",'Arbeitsperson A'!I$10,"")</f>
        <v/>
      </c>
      <c r="F16" s="64">
        <f>COUNTIF('Arbeitsperson A'!$D$12:$D$388,Übersicht!$G$7)</f>
        <v>0</v>
      </c>
      <c r="G16" s="86">
        <f>COUNTIF('Arbeitsperson A'!$D$12:$D$388,Übersicht!$G$8)</f>
        <v>0</v>
      </c>
      <c r="H16" s="87"/>
    </row>
    <row r="17" spans="2:10" ht="14.1" x14ac:dyDescent="0.35">
      <c r="B17" s="74" t="str">
        <f>'Arbeitsperson B'!$D$3</f>
        <v>Arbeitsperson B</v>
      </c>
      <c r="C17" s="75"/>
      <c r="D17" s="60">
        <f>IF('Arbeitsperson B'!H$10&lt;&gt;"",'Arbeitsperson B'!H$10,"")</f>
        <v>0</v>
      </c>
      <c r="E17" s="61" t="str">
        <f>IF('Arbeitsperson B'!I$10&lt;&gt;"",'Arbeitsperson B'!I$10,"")</f>
        <v/>
      </c>
      <c r="F17" s="65">
        <f>COUNTIF('Arbeitsperson B'!$D$12:$D$388,Übersicht!$G$7)</f>
        <v>0</v>
      </c>
      <c r="G17" s="84">
        <f>COUNTIF('Arbeitsperson B'!$D$12:$D$388,Übersicht!$G$8)</f>
        <v>0</v>
      </c>
      <c r="H17" s="85"/>
    </row>
    <row r="18" spans="2:10" ht="14.1" x14ac:dyDescent="0.35">
      <c r="B18" s="74" t="str">
        <f>'Arbeitsperson C'!$D$3</f>
        <v>Arbeitsperson C</v>
      </c>
      <c r="C18" s="75"/>
      <c r="D18" s="60">
        <f>IF('Arbeitsperson C'!H$10&lt;&gt;"",'Arbeitsperson C'!H$10,"")</f>
        <v>0</v>
      </c>
      <c r="E18" s="61" t="str">
        <f>IF('Arbeitsperson C'!I$10&lt;&gt;"",'Arbeitsperson C'!I$10,"")</f>
        <v/>
      </c>
      <c r="F18" s="65">
        <f>COUNTIF('Arbeitsperson C'!$D$12:$D$388,Übersicht!$G$7)</f>
        <v>0</v>
      </c>
      <c r="G18" s="84">
        <f>COUNTIF('Arbeitsperson C'!$D$12:$D$388,Übersicht!$G$8)</f>
        <v>0</v>
      </c>
      <c r="H18" s="85"/>
    </row>
    <row r="19" spans="2:10" ht="14.1" x14ac:dyDescent="0.35">
      <c r="B19" s="74" t="str">
        <f>'Arbeitsperson D'!$D$3</f>
        <v>Arbeitsperson D</v>
      </c>
      <c r="C19" s="75"/>
      <c r="D19" s="60">
        <f>IF('Arbeitsperson D'!H$10&lt;&gt;"",'Arbeitsperson D'!H$10,"")</f>
        <v>0</v>
      </c>
      <c r="E19" s="61" t="str">
        <f>IF('Arbeitsperson D'!I$10&lt;&gt;"",'Arbeitsperson D'!I$10,"")</f>
        <v/>
      </c>
      <c r="F19" s="65">
        <f>COUNTIF('Arbeitsperson D'!$D$12:$D$388,Übersicht!$G$7)</f>
        <v>0</v>
      </c>
      <c r="G19" s="84">
        <f>COUNTIF('Arbeitsperson D'!$D$12:$D$388,Übersicht!$G$8)</f>
        <v>0</v>
      </c>
      <c r="H19" s="85"/>
    </row>
    <row r="20" spans="2:10" ht="14.1" x14ac:dyDescent="0.35">
      <c r="B20" s="74" t="str">
        <f>'Arbeitsperson E'!$D$3</f>
        <v>Arbeitsperson E</v>
      </c>
      <c r="C20" s="75"/>
      <c r="D20" s="60">
        <f>IF('Arbeitsperson E'!H$10&lt;&gt;"",'Arbeitsperson E'!H$10,"")</f>
        <v>0</v>
      </c>
      <c r="E20" s="61" t="str">
        <f>IF('Arbeitsperson E'!I$10&lt;&gt;"",'Arbeitsperson E'!I$10,"")</f>
        <v/>
      </c>
      <c r="F20" s="65">
        <f>COUNTIF('Arbeitsperson E'!$D$12:$D$388,Übersicht!$G$7)</f>
        <v>0</v>
      </c>
      <c r="G20" s="84">
        <f>COUNTIF('Arbeitsperson E'!$D$12:$D$388,Übersicht!$G$8)</f>
        <v>0</v>
      </c>
      <c r="H20" s="85"/>
    </row>
    <row r="21" spans="2:10" ht="14.1" x14ac:dyDescent="0.35">
      <c r="B21" s="74" t="str">
        <f>'Arbeitsperson F'!$D$3</f>
        <v>Arbeitsperson F</v>
      </c>
      <c r="C21" s="75"/>
      <c r="D21" s="60">
        <f>IF('Arbeitsperson F'!H$10&lt;&gt;"",'Arbeitsperson F'!H$10,"")</f>
        <v>0</v>
      </c>
      <c r="E21" s="61" t="str">
        <f>IF('Arbeitsperson F'!I$10&lt;&gt;"",'Arbeitsperson F'!I$10,"")</f>
        <v/>
      </c>
      <c r="F21" s="65">
        <f>COUNTIF('Arbeitsperson F'!$D$12:$D$388,Übersicht!$G$7)</f>
        <v>0</v>
      </c>
      <c r="G21" s="84">
        <f>COUNTIF('Arbeitsperson F'!$D$12:$D$388,Übersicht!$G$8)</f>
        <v>0</v>
      </c>
      <c r="H21" s="85"/>
    </row>
    <row r="22" spans="2:10" ht="14.1" x14ac:dyDescent="0.35">
      <c r="B22" s="74" t="str">
        <f>'Arbeitsperson G'!$D$3</f>
        <v>Arbeitsperson G</v>
      </c>
      <c r="C22" s="75"/>
      <c r="D22" s="60">
        <f>IF('Arbeitsperson G'!H$10&lt;&gt;"",'Arbeitsperson G'!H$10,"")</f>
        <v>0</v>
      </c>
      <c r="E22" s="61" t="str">
        <f>IF('Arbeitsperson G'!I$10&lt;&gt;"",'Arbeitsperson G'!I$10,"")</f>
        <v/>
      </c>
      <c r="F22" s="65">
        <f>COUNTIF('Arbeitsperson G'!$D$12:$D$388,Übersicht!$G$7)</f>
        <v>0</v>
      </c>
      <c r="G22" s="84">
        <f>COUNTIF('Arbeitsperson G'!$D$12:$D$388,Übersicht!$G$8)</f>
        <v>0</v>
      </c>
      <c r="H22" s="85"/>
    </row>
    <row r="23" spans="2:10" ht="14.1" x14ac:dyDescent="0.35">
      <c r="B23" s="74" t="str">
        <f>'Arbeitsperson H'!$D$3</f>
        <v>Arbeitsperson H</v>
      </c>
      <c r="C23" s="75"/>
      <c r="D23" s="60">
        <f>IF('Arbeitsperson H'!H$10&lt;&gt;"",'Arbeitsperson H'!H$10,"")</f>
        <v>0</v>
      </c>
      <c r="E23" s="61" t="str">
        <f>IF('Arbeitsperson H'!I$10&lt;&gt;"",'Arbeitsperson H'!I$10,"")</f>
        <v/>
      </c>
      <c r="F23" s="65">
        <f>COUNTIF('Arbeitsperson H'!$D$12:$D$388,Übersicht!$G$7)</f>
        <v>0</v>
      </c>
      <c r="G23" s="84">
        <f>COUNTIF('Arbeitsperson H'!$D$12:$D$388,Übersicht!$G$8)</f>
        <v>0</v>
      </c>
      <c r="H23" s="85"/>
    </row>
    <row r="24" spans="2:10" ht="14.45" thickBot="1" x14ac:dyDescent="0.4">
      <c r="B24" s="80" t="str">
        <f>'Arbeitsperson I'!$D$3</f>
        <v>Arbeitsperson I</v>
      </c>
      <c r="C24" s="81"/>
      <c r="D24" s="62">
        <f>IF('Arbeitsperson I'!H$10&lt;&gt;"",'Arbeitsperson I'!H$10,"")</f>
        <v>0</v>
      </c>
      <c r="E24" s="63" t="str">
        <f>IF('Arbeitsperson I'!I$10&lt;&gt;"",'Arbeitsperson I'!I$10,"")</f>
        <v/>
      </c>
      <c r="F24" s="66">
        <f>COUNTIF('Arbeitsperson I'!$D$12:$D$388,Übersicht!$G$7)</f>
        <v>0</v>
      </c>
      <c r="G24" s="82">
        <f>COUNTIF('Arbeitsperson I'!$D$12:$D$388,Übersicht!$G$8)</f>
        <v>0</v>
      </c>
      <c r="H24" s="83"/>
    </row>
    <row r="26" spans="2:10" x14ac:dyDescent="0.25">
      <c r="B26" s="117" t="s">
        <v>73</v>
      </c>
      <c r="C26" s="117"/>
      <c r="D26" s="117"/>
      <c r="E26" s="117"/>
      <c r="F26" s="117"/>
      <c r="G26" s="117"/>
      <c r="H26" s="117"/>
      <c r="I26" s="117"/>
      <c r="J26" s="117"/>
    </row>
    <row r="27" spans="2:10" x14ac:dyDescent="0.25">
      <c r="B27" s="117"/>
      <c r="C27" s="117"/>
      <c r="D27" s="117"/>
      <c r="E27" s="117"/>
      <c r="F27" s="117"/>
      <c r="G27" s="117"/>
      <c r="H27" s="117"/>
      <c r="I27" s="117"/>
      <c r="J27" s="117"/>
    </row>
    <row r="28" spans="2:10" x14ac:dyDescent="0.25">
      <c r="B28" s="117"/>
      <c r="C28" s="117"/>
      <c r="D28" s="117"/>
      <c r="E28" s="117"/>
      <c r="F28" s="117"/>
      <c r="G28" s="117"/>
      <c r="H28" s="117"/>
      <c r="I28" s="117"/>
      <c r="J28" s="117"/>
    </row>
  </sheetData>
  <mergeCells count="23">
    <mergeCell ref="B26:J28"/>
    <mergeCell ref="G15:H15"/>
    <mergeCell ref="G24:H24"/>
    <mergeCell ref="G23:H23"/>
    <mergeCell ref="G22:H22"/>
    <mergeCell ref="G21:H21"/>
    <mergeCell ref="G20:H20"/>
    <mergeCell ref="G19:H19"/>
    <mergeCell ref="G18:H18"/>
    <mergeCell ref="G17:H17"/>
    <mergeCell ref="G16:H16"/>
    <mergeCell ref="B23:C23"/>
    <mergeCell ref="B24:C24"/>
    <mergeCell ref="B18:C18"/>
    <mergeCell ref="B19:C19"/>
    <mergeCell ref="B20:C20"/>
    <mergeCell ref="B21:C21"/>
    <mergeCell ref="B22:C22"/>
    <mergeCell ref="D14:E14"/>
    <mergeCell ref="C6:D6"/>
    <mergeCell ref="B17:C17"/>
    <mergeCell ref="B16:C16"/>
    <mergeCell ref="B15:C15"/>
  </mergeCells>
  <conditionalFormatting sqref="B18 D18:E18">
    <cfRule type="expression" dxfId="47" priority="13">
      <formula>OR(AND($D$18&lt;&gt;"",$D$18&gt;=$C$10),AND($E$18&lt;&gt;"",$E$18&gt;=$D$10))</formula>
    </cfRule>
    <cfRule type="expression" dxfId="46" priority="14">
      <formula>OR(AND($D$18&lt;&gt;"",$D$18&gt;=$C$9),AND($E$18&lt;&gt;"",$E$18&gt;=$D$9))</formula>
    </cfRule>
  </conditionalFormatting>
  <conditionalFormatting sqref="B19 D19:E19">
    <cfRule type="expression" dxfId="45" priority="11">
      <formula>OR(AND($D$19&lt;&gt;"",$D$19&gt;=$C$10),AND($E$19&lt;&gt;"",$E$19&gt;=$D$10))</formula>
    </cfRule>
    <cfRule type="expression" dxfId="44" priority="12">
      <formula>OR(AND($D$19&lt;&gt;"",$D$19&gt;=$C$9),AND($E$19&lt;&gt;"",$E$19&gt;=$D$9))</formula>
    </cfRule>
  </conditionalFormatting>
  <conditionalFormatting sqref="B20 D20:E20">
    <cfRule type="expression" dxfId="43" priority="9">
      <formula>OR(AND($D$20&lt;&gt;"",$D$20&gt;=$C$10),AND($E$20&lt;&gt;"",$E$20&gt;=$D$10))</formula>
    </cfRule>
    <cfRule type="expression" dxfId="42" priority="10">
      <formula>OR(AND($D$20&lt;&gt;"",$D$20&gt;=$C$9),AND($E$20&lt;&gt;"",$E$20&gt;=$D$9))</formula>
    </cfRule>
  </conditionalFormatting>
  <conditionalFormatting sqref="B21 D21:E21">
    <cfRule type="expression" dxfId="41" priority="7">
      <formula>OR(AND($D$21&lt;&gt;"",$D$21&gt;=$C$10),AND($E$21&lt;&gt;"",$E$21&gt;=$D$10))</formula>
    </cfRule>
    <cfRule type="expression" dxfId="40" priority="8">
      <formula>OR(AND($D$21&lt;&gt;"",$D$21&gt;=$C$9),AND($E$21&lt;&gt;"",$E$21&gt;=$D$9))</formula>
    </cfRule>
  </conditionalFormatting>
  <conditionalFormatting sqref="B22 D22:E22">
    <cfRule type="expression" dxfId="39" priority="5">
      <formula>OR(AND($D$22&lt;&gt;"",$D$22&gt;=$C$10),AND($E$22&lt;&gt;"",$E$22&gt;=$D$10))</formula>
    </cfRule>
    <cfRule type="expression" dxfId="38" priority="6">
      <formula>OR(AND($D$22&lt;&gt;"",$D$22&gt;=$C$9),AND($E$22&lt;&gt;"",$E$22&gt;=$D$9))</formula>
    </cfRule>
  </conditionalFormatting>
  <conditionalFormatting sqref="B23 D23:E23">
    <cfRule type="expression" dxfId="37" priority="3">
      <formula>OR(AND($D$23&lt;&gt;"",$D$23&gt;=$C$10),AND($E$23&lt;&gt;"",$E$23&gt;=$D$10))</formula>
    </cfRule>
    <cfRule type="expression" dxfId="36" priority="4">
      <formula>OR(AND($D$23&lt;&gt;"",$D$23&gt;=$C$9),AND($E$23&lt;&gt;"",$E$23&gt;=$D$9))</formula>
    </cfRule>
  </conditionalFormatting>
  <conditionalFormatting sqref="B24 D24:E24">
    <cfRule type="expression" dxfId="35" priority="1">
      <formula>OR(AND($D$24&lt;&gt;"",$D$24&gt;=$C$10),AND($E$24&lt;&gt;"",$E$24&gt;=$D$10))</formula>
    </cfRule>
    <cfRule type="expression" dxfId="34" priority="2">
      <formula>OR(AND($D$24&lt;&gt;"",$D$24&gt;=$C$9),AND($E$24&lt;&gt;"",$E$24&gt;=$D$9))</formula>
    </cfRule>
  </conditionalFormatting>
  <conditionalFormatting sqref="B16 D16:E16">
    <cfRule type="expression" dxfId="33" priority="17">
      <formula>OR(AND($D$16&lt;&gt;"",$D$16&gt;=$C$10),AND($E$16&lt;&gt;"",$E$16&gt;=$D$10))</formula>
    </cfRule>
    <cfRule type="expression" dxfId="32" priority="18">
      <formula>OR(AND($D$16&lt;&gt;"",$D$16&gt;=$C$9),AND($E$16&lt;&gt;"",$E$16&gt;=$D$9))</formula>
    </cfRule>
  </conditionalFormatting>
  <conditionalFormatting sqref="B17 D17:E17">
    <cfRule type="expression" dxfId="31" priority="15">
      <formula>OR(AND($D$17&lt;&gt;"",$D$17&gt;=$C$10),AND($E$17&lt;&gt;"",$E$17&gt;=$D$10))</formula>
    </cfRule>
    <cfRule type="expression" dxfId="30" priority="16">
      <formula>OR(AND($D$17&lt;&gt;"",$D$17&gt;=$C$9),AND($E$17&lt;&gt;"",$E$17&gt;=$D$9))</formula>
    </cfRule>
  </conditionalFormatting>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outlinePr summaryBelow="0"/>
    <pageSetUpPr fitToPage="1"/>
  </sheetPr>
  <dimension ref="B1:L390"/>
  <sheetViews>
    <sheetView showGridLines="0" zoomScaleNormal="100" workbookViewId="0">
      <pane ySplit="10" topLeftCell="A11" activePane="bottomLeft" state="frozen"/>
      <selection pane="bottomLeft" activeCell="G5" sqref="G5"/>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35</v>
      </c>
      <c r="E3" s="106"/>
      <c r="F3" s="107"/>
      <c r="H3" s="96" t="s">
        <v>69</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71</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4.45" thickBot="1" x14ac:dyDescent="0.35">
      <c r="H9" s="3" t="s">
        <v>4</v>
      </c>
      <c r="I9" s="4" t="s">
        <v>5</v>
      </c>
    </row>
    <row r="10" spans="2:12" ht="15.75" thickBot="1" x14ac:dyDescent="0.3">
      <c r="B10" s="5" t="s">
        <v>7</v>
      </c>
      <c r="C10" s="6" t="s">
        <v>0</v>
      </c>
      <c r="D10" s="7" t="s">
        <v>1</v>
      </c>
      <c r="E10" s="8" t="s">
        <v>2</v>
      </c>
      <c r="F10" s="9" t="s">
        <v>3</v>
      </c>
      <c r="G10" s="10" t="s">
        <v>6</v>
      </c>
      <c r="H10" s="11">
        <f>IF(SUM($H$12:$H$442)-SUM($I$12:$I$442)&gt;=0,SUM($H$12:$H$442)-SUM($I$12:$I$442), "")</f>
        <v>0</v>
      </c>
      <c r="I10" s="12" t="str">
        <f>IF(SUM($H$12:$H$442)-SUM($I$12:$I$442)&gt;=0,"", SUM($I$12:$I$442)-SUM($H$12:$H$442))</f>
        <v/>
      </c>
      <c r="J10" s="10" t="s">
        <v>72</v>
      </c>
    </row>
    <row r="11" spans="2:12" ht="14.45" thickBot="1" x14ac:dyDescent="0.35">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t="str">
        <f t="shared" si="0"/>
        <v/>
      </c>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t="str">
        <f t="shared" si="0"/>
        <v/>
      </c>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ht="14.1" outlineLevel="1" x14ac:dyDescent="0.3">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ht="14.1" outlineLevel="1" x14ac:dyDescent="0.3">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ht="14.1" outlineLevel="1" x14ac:dyDescent="0.3">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4.45" outlineLevel="1" thickBot="1" x14ac:dyDescent="0.3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4.45" thickBot="1" x14ac:dyDescent="0.35">
      <c r="B43" s="35" t="s">
        <v>9</v>
      </c>
      <c r="C43" s="21"/>
      <c r="D43" s="22" t="str">
        <f t="shared" si="0"/>
        <v/>
      </c>
      <c r="E43" s="23"/>
      <c r="F43" s="24"/>
      <c r="G43" s="25"/>
      <c r="H43" s="26"/>
      <c r="I43" s="24"/>
      <c r="J43" s="25"/>
    </row>
    <row r="44" spans="2:10" ht="14.1" outlineLevel="1" x14ac:dyDescent="0.3">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ht="14.1" outlineLevel="1" x14ac:dyDescent="0.3">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ht="14.1" outlineLevel="1" x14ac:dyDescent="0.3">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ht="14.1" outlineLevel="1" x14ac:dyDescent="0.3">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ht="14.1" outlineLevel="1" x14ac:dyDescent="0.3">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ht="14.1" outlineLevel="1" x14ac:dyDescent="0.3">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ht="14.1" outlineLevel="1" x14ac:dyDescent="0.3">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ht="14.1" outlineLevel="1" x14ac:dyDescent="0.3">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ht="14.1" outlineLevel="1" x14ac:dyDescent="0.3">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ht="14.1" outlineLevel="1" x14ac:dyDescent="0.3">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ht="14.1" outlineLevel="1" x14ac:dyDescent="0.3">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ht="14.1" outlineLevel="1" x14ac:dyDescent="0.3">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5"/>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ref="D77:D140" si="16">IF(OR(B78=1,B78=7),"Wochenende","")</f>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6"/>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6"/>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6"/>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6"/>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6"/>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6"/>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6"/>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6"/>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6"/>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6"/>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6"/>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6"/>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6"/>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6"/>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6"/>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6"/>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6"/>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6"/>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6"/>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6"/>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6"/>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6"/>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6"/>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6"/>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6"/>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6"/>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3" t="str">
        <f t="shared" si="16"/>
        <v/>
      </c>
      <c r="E105" s="23"/>
      <c r="F105" s="24"/>
      <c r="G105" s="25"/>
      <c r="H105" s="26"/>
      <c r="I105" s="24"/>
      <c r="J105" s="25"/>
    </row>
    <row r="106" spans="2:10" outlineLevel="1" x14ac:dyDescent="0.2">
      <c r="B106" s="32">
        <f>WEEKDAY(C106)</f>
        <v>6</v>
      </c>
      <c r="C106" s="17">
        <f>DATE(Übersicht!C14, 4, 1)</f>
        <v>42461</v>
      </c>
      <c r="D106" s="18" t="str">
        <f t="shared" si="16"/>
        <v/>
      </c>
      <c r="E106" s="18"/>
      <c r="F106" s="18">
        <f t="shared" si="15"/>
        <v>4.1666666666666664E-2</v>
      </c>
      <c r="G106" s="19" t="str">
        <f>IF(OR(D106=Übersicht!$G$7,D106=Übersicht!$G$8,D106=Übersicht!$G$9,D106=Übersicht!$G$11),$D$7,IF(D106=Übersicht!$G$10,0,IF(E106="","",E106-D106-F106)))</f>
        <v/>
      </c>
      <c r="H106" s="18" t="str">
        <f t="shared" ref="H106:H135" si="17">IF(G106="","",IF(G106&lt;=$D$7,"",G106-$D$7))</f>
        <v/>
      </c>
      <c r="I106" s="20" t="str">
        <f t="shared" ref="I106:I135" si="18">IF(G106="","",IF(G106&lt;$D$7,$D$7-G106,""))</f>
        <v/>
      </c>
      <c r="J106" s="43"/>
    </row>
    <row r="107" spans="2:10" outlineLevel="1" x14ac:dyDescent="0.2">
      <c r="B107" s="32">
        <f t="shared" ref="B107:B135" si="19">WEEKDAY(C107)</f>
        <v>7</v>
      </c>
      <c r="C107" s="17">
        <f>C106+1</f>
        <v>42462</v>
      </c>
      <c r="D107" s="18" t="str">
        <f t="shared" si="16"/>
        <v>Wochenende</v>
      </c>
      <c r="E107" s="18"/>
      <c r="F107" s="18" t="str">
        <f t="shared" si="15"/>
        <v/>
      </c>
      <c r="G107" s="19" t="str">
        <f>IF(OR(D107=Übersicht!$G$7,D107=Übersicht!$G$8,D107=Übersicht!$G$9,D107=Übersicht!$G$11),$D$7,IF(D107=Übersicht!$G$10,0,IF(E107="","",E107-D107-F107)))</f>
        <v/>
      </c>
      <c r="H107" s="18" t="str">
        <f t="shared" si="17"/>
        <v/>
      </c>
      <c r="I107" s="20" t="str">
        <f t="shared" si="18"/>
        <v/>
      </c>
      <c r="J107" s="43"/>
    </row>
    <row r="108" spans="2:10" outlineLevel="1" x14ac:dyDescent="0.2">
      <c r="B108" s="32">
        <f t="shared" si="19"/>
        <v>1</v>
      </c>
      <c r="C108" s="17">
        <f t="shared" ref="C108:C135" si="20">C107+1</f>
        <v>42463</v>
      </c>
      <c r="D108" s="18" t="str">
        <f t="shared" si="16"/>
        <v>Wochenende</v>
      </c>
      <c r="E108" s="18"/>
      <c r="F108" s="18" t="str">
        <f t="shared" si="15"/>
        <v/>
      </c>
      <c r="G108" s="19" t="str">
        <f>IF(OR(D108=Übersicht!$G$7,D108=Übersicht!$G$8,D108=Übersicht!$G$9,D108=Übersicht!$G$11),$D$7,IF(D108=Übersicht!$G$10,0,IF(E108="","",E108-D108-F108)))</f>
        <v/>
      </c>
      <c r="H108" s="18" t="str">
        <f t="shared" si="17"/>
        <v/>
      </c>
      <c r="I108" s="20" t="str">
        <f t="shared" si="18"/>
        <v/>
      </c>
      <c r="J108" s="43"/>
    </row>
    <row r="109" spans="2:10" outlineLevel="1" x14ac:dyDescent="0.2">
      <c r="B109" s="32">
        <f t="shared" si="19"/>
        <v>2</v>
      </c>
      <c r="C109" s="17">
        <f t="shared" si="20"/>
        <v>42464</v>
      </c>
      <c r="D109" s="18" t="str">
        <f t="shared" si="16"/>
        <v/>
      </c>
      <c r="E109" s="18"/>
      <c r="F109" s="18">
        <f t="shared" si="15"/>
        <v>4.1666666666666664E-2</v>
      </c>
      <c r="G109" s="19" t="str">
        <f>IF(OR(D109=Übersicht!$G$7,D109=Übersicht!$G$8,D109=Übersicht!$G$9,D109=Übersicht!$G$11),$D$7,IF(D109=Übersicht!$G$10,0,IF(E109="","",E109-D109-F109)))</f>
        <v/>
      </c>
      <c r="H109" s="18" t="str">
        <f t="shared" si="17"/>
        <v/>
      </c>
      <c r="I109" s="20" t="str">
        <f t="shared" si="18"/>
        <v/>
      </c>
      <c r="J109" s="43"/>
    </row>
    <row r="110" spans="2:10" outlineLevel="1" x14ac:dyDescent="0.2">
      <c r="B110" s="32">
        <f t="shared" si="19"/>
        <v>3</v>
      </c>
      <c r="C110" s="17">
        <f t="shared" si="20"/>
        <v>42465</v>
      </c>
      <c r="D110" s="18" t="str">
        <f t="shared" si="16"/>
        <v/>
      </c>
      <c r="E110" s="18"/>
      <c r="F110" s="18">
        <f t="shared" si="15"/>
        <v>4.1666666666666664E-2</v>
      </c>
      <c r="G110" s="19" t="str">
        <f>IF(OR(D110=Übersicht!$G$7,D110=Übersicht!$G$8,D110=Übersicht!$G$9,D110=Übersicht!$G$11),$D$7,IF(D110=Übersicht!$G$10,0,IF(E110="","",E110-D110-F110)))</f>
        <v/>
      </c>
      <c r="H110" s="18" t="str">
        <f t="shared" si="17"/>
        <v/>
      </c>
      <c r="I110" s="20" t="str">
        <f t="shared" si="18"/>
        <v/>
      </c>
      <c r="J110" s="43"/>
    </row>
    <row r="111" spans="2:10" outlineLevel="1" x14ac:dyDescent="0.2">
      <c r="B111" s="32">
        <f t="shared" si="19"/>
        <v>4</v>
      </c>
      <c r="C111" s="17">
        <f t="shared" si="20"/>
        <v>42466</v>
      </c>
      <c r="D111" s="18" t="str">
        <f t="shared" si="16"/>
        <v/>
      </c>
      <c r="E111" s="18"/>
      <c r="F111" s="18">
        <f t="shared" si="15"/>
        <v>4.1666666666666664E-2</v>
      </c>
      <c r="G111" s="19" t="str">
        <f>IF(OR(D111=Übersicht!$G$7,D111=Übersicht!$G$8,D111=Übersicht!$G$9,D111=Übersicht!$G$11),$D$7,IF(D111=Übersicht!$G$10,0,IF(E111="","",E111-D111-F111)))</f>
        <v/>
      </c>
      <c r="H111" s="18" t="str">
        <f t="shared" si="17"/>
        <v/>
      </c>
      <c r="I111" s="20" t="str">
        <f t="shared" si="18"/>
        <v/>
      </c>
      <c r="J111" s="43"/>
    </row>
    <row r="112" spans="2:10" outlineLevel="1" x14ac:dyDescent="0.2">
      <c r="B112" s="32">
        <f t="shared" si="19"/>
        <v>5</v>
      </c>
      <c r="C112" s="17">
        <f t="shared" si="20"/>
        <v>42467</v>
      </c>
      <c r="D112" s="18" t="str">
        <f t="shared" si="16"/>
        <v/>
      </c>
      <c r="E112" s="18"/>
      <c r="F112" s="18">
        <f t="shared" si="15"/>
        <v>4.1666666666666664E-2</v>
      </c>
      <c r="G112" s="19" t="str">
        <f>IF(OR(D112=Übersicht!$G$7,D112=Übersicht!$G$8,D112=Übersicht!$G$9,D112=Übersicht!$G$11),$D$7,IF(D112=Übersicht!$G$10,0,IF(E112="","",E112-D112-F112)))</f>
        <v/>
      </c>
      <c r="H112" s="18" t="str">
        <f t="shared" si="17"/>
        <v/>
      </c>
      <c r="I112" s="20" t="str">
        <f t="shared" si="18"/>
        <v/>
      </c>
      <c r="J112" s="43"/>
    </row>
    <row r="113" spans="2:10" outlineLevel="1" x14ac:dyDescent="0.2">
      <c r="B113" s="32">
        <f t="shared" si="19"/>
        <v>6</v>
      </c>
      <c r="C113" s="17">
        <f t="shared" si="20"/>
        <v>42468</v>
      </c>
      <c r="D113" s="18" t="str">
        <f t="shared" si="16"/>
        <v/>
      </c>
      <c r="E113" s="18"/>
      <c r="F113" s="18">
        <f t="shared" si="15"/>
        <v>4.1666666666666664E-2</v>
      </c>
      <c r="G113" s="19" t="str">
        <f>IF(OR(D113=Übersicht!$G$7,D113=Übersicht!$G$8,D113=Übersicht!$G$9,D113=Übersicht!$G$11),$D$7,IF(D113=Übersicht!$G$10,0,IF(E113="","",E113-D113-F113)))</f>
        <v/>
      </c>
      <c r="H113" s="18" t="str">
        <f t="shared" si="17"/>
        <v/>
      </c>
      <c r="I113" s="20" t="str">
        <f t="shared" si="18"/>
        <v/>
      </c>
      <c r="J113" s="43"/>
    </row>
    <row r="114" spans="2:10" outlineLevel="1" x14ac:dyDescent="0.2">
      <c r="B114" s="32">
        <f t="shared" si="19"/>
        <v>7</v>
      </c>
      <c r="C114" s="17">
        <f t="shared" si="20"/>
        <v>42469</v>
      </c>
      <c r="D114" s="18" t="str">
        <f t="shared" si="16"/>
        <v>Wochenende</v>
      </c>
      <c r="E114" s="18"/>
      <c r="F114" s="18" t="str">
        <f t="shared" si="15"/>
        <v/>
      </c>
      <c r="G114" s="19" t="str">
        <f>IF(OR(D114=Übersicht!$G$7,D114=Übersicht!$G$8,D114=Übersicht!$G$9,D114=Übersicht!$G$11),$D$7,IF(D114=Übersicht!$G$10,0,IF(E114="","",E114-D114-F114)))</f>
        <v/>
      </c>
      <c r="H114" s="18" t="str">
        <f t="shared" si="17"/>
        <v/>
      </c>
      <c r="I114" s="20" t="str">
        <f t="shared" si="18"/>
        <v/>
      </c>
      <c r="J114" s="43"/>
    </row>
    <row r="115" spans="2:10" outlineLevel="1" x14ac:dyDescent="0.2">
      <c r="B115" s="32">
        <f t="shared" si="19"/>
        <v>1</v>
      </c>
      <c r="C115" s="17">
        <f t="shared" si="20"/>
        <v>42470</v>
      </c>
      <c r="D115" s="18" t="str">
        <f t="shared" si="16"/>
        <v>Wochenende</v>
      </c>
      <c r="E115" s="18"/>
      <c r="F115" s="18" t="str">
        <f t="shared" si="15"/>
        <v/>
      </c>
      <c r="G115" s="19" t="str">
        <f>IF(OR(D115=Übersicht!$G$7,D115=Übersicht!$G$8,D115=Übersicht!$G$9,D115=Übersicht!$G$11),$D$7,IF(D115=Übersicht!$G$10,0,IF(E115="","",E115-D115-F115)))</f>
        <v/>
      </c>
      <c r="H115" s="18" t="str">
        <f t="shared" si="17"/>
        <v/>
      </c>
      <c r="I115" s="20" t="str">
        <f t="shared" si="18"/>
        <v/>
      </c>
      <c r="J115" s="43"/>
    </row>
    <row r="116" spans="2:10" outlineLevel="1" x14ac:dyDescent="0.2">
      <c r="B116" s="32">
        <f t="shared" si="19"/>
        <v>2</v>
      </c>
      <c r="C116" s="17">
        <f t="shared" si="20"/>
        <v>42471</v>
      </c>
      <c r="D116" s="18" t="str">
        <f t="shared" si="16"/>
        <v/>
      </c>
      <c r="E116" s="18"/>
      <c r="F116" s="18">
        <f t="shared" si="15"/>
        <v>4.1666666666666664E-2</v>
      </c>
      <c r="G116" s="19" t="str">
        <f>IF(OR(D116=Übersicht!$G$7,D116=Übersicht!$G$8,D116=Übersicht!$G$9,D116=Übersicht!$G$11),$D$7,IF(D116=Übersicht!$G$10,0,IF(E116="","",E116-D116-F116)))</f>
        <v/>
      </c>
      <c r="H116" s="18" t="str">
        <f t="shared" si="17"/>
        <v/>
      </c>
      <c r="I116" s="20" t="str">
        <f t="shared" si="18"/>
        <v/>
      </c>
      <c r="J116" s="43"/>
    </row>
    <row r="117" spans="2:10" outlineLevel="1" x14ac:dyDescent="0.2">
      <c r="B117" s="32">
        <f t="shared" si="19"/>
        <v>3</v>
      </c>
      <c r="C117" s="17">
        <f t="shared" si="20"/>
        <v>42472</v>
      </c>
      <c r="D117" s="18" t="str">
        <f t="shared" si="16"/>
        <v/>
      </c>
      <c r="E117" s="18"/>
      <c r="F117" s="18">
        <f t="shared" si="15"/>
        <v>4.1666666666666664E-2</v>
      </c>
      <c r="G117" s="19" t="str">
        <f>IF(OR(D117=Übersicht!$G$7,D117=Übersicht!$G$8,D117=Übersicht!$G$9,D117=Übersicht!$G$11),$D$7,IF(D117=Übersicht!$G$10,0,IF(E117="","",E117-D117-F117)))</f>
        <v/>
      </c>
      <c r="H117" s="18" t="str">
        <f t="shared" si="17"/>
        <v/>
      </c>
      <c r="I117" s="20" t="str">
        <f t="shared" si="18"/>
        <v/>
      </c>
      <c r="J117" s="43"/>
    </row>
    <row r="118" spans="2:10" outlineLevel="1" x14ac:dyDescent="0.2">
      <c r="B118" s="32">
        <f t="shared" si="19"/>
        <v>4</v>
      </c>
      <c r="C118" s="17">
        <f t="shared" si="20"/>
        <v>42473</v>
      </c>
      <c r="D118" s="18" t="str">
        <f t="shared" si="16"/>
        <v/>
      </c>
      <c r="E118" s="18"/>
      <c r="F118" s="18">
        <f t="shared" si="15"/>
        <v>4.1666666666666664E-2</v>
      </c>
      <c r="G118" s="19" t="str">
        <f>IF(OR(D118=Übersicht!$G$7,D118=Übersicht!$G$8,D118=Übersicht!$G$9,D118=Übersicht!$G$11),$D$7,IF(D118=Übersicht!$G$10,0,IF(E118="","",E118-D118-F118)))</f>
        <v/>
      </c>
      <c r="H118" s="18" t="str">
        <f t="shared" si="17"/>
        <v/>
      </c>
      <c r="I118" s="20" t="str">
        <f t="shared" si="18"/>
        <v/>
      </c>
      <c r="J118" s="43"/>
    </row>
    <row r="119" spans="2:10" outlineLevel="1" x14ac:dyDescent="0.2">
      <c r="B119" s="32">
        <f t="shared" si="19"/>
        <v>5</v>
      </c>
      <c r="C119" s="17">
        <f t="shared" si="20"/>
        <v>42474</v>
      </c>
      <c r="D119" s="18" t="str">
        <f t="shared" si="16"/>
        <v/>
      </c>
      <c r="E119" s="18"/>
      <c r="F119" s="18">
        <f t="shared" si="15"/>
        <v>4.1666666666666664E-2</v>
      </c>
      <c r="G119" s="19" t="str">
        <f>IF(OR(D119=Übersicht!$G$7,D119=Übersicht!$G$8,D119=Übersicht!$G$9,D119=Übersicht!$G$11),$D$7,IF(D119=Übersicht!$G$10,0,IF(E119="","",E119-D119-F119)))</f>
        <v/>
      </c>
      <c r="H119" s="18" t="str">
        <f t="shared" si="17"/>
        <v/>
      </c>
      <c r="I119" s="20" t="str">
        <f t="shared" si="18"/>
        <v/>
      </c>
      <c r="J119" s="43"/>
    </row>
    <row r="120" spans="2:10" outlineLevel="1" x14ac:dyDescent="0.2">
      <c r="B120" s="32">
        <f t="shared" si="19"/>
        <v>6</v>
      </c>
      <c r="C120" s="17">
        <f t="shared" si="20"/>
        <v>42475</v>
      </c>
      <c r="D120" s="18" t="str">
        <f t="shared" si="16"/>
        <v/>
      </c>
      <c r="E120" s="18"/>
      <c r="F120" s="18">
        <f t="shared" si="15"/>
        <v>4.1666666666666664E-2</v>
      </c>
      <c r="G120" s="19" t="str">
        <f>IF(OR(D120=Übersicht!$G$7,D120=Übersicht!$G$8,D120=Übersicht!$G$9,D120=Übersicht!$G$11),$D$7,IF(D120=Übersicht!$G$10,0,IF(E120="","",E120-D120-F120)))</f>
        <v/>
      </c>
      <c r="H120" s="18" t="str">
        <f t="shared" si="17"/>
        <v/>
      </c>
      <c r="I120" s="20" t="str">
        <f t="shared" si="18"/>
        <v/>
      </c>
      <c r="J120" s="43"/>
    </row>
    <row r="121" spans="2:10" outlineLevel="1" x14ac:dyDescent="0.2">
      <c r="B121" s="32">
        <f t="shared" si="19"/>
        <v>7</v>
      </c>
      <c r="C121" s="17">
        <f t="shared" si="20"/>
        <v>42476</v>
      </c>
      <c r="D121" s="18" t="str">
        <f t="shared" si="16"/>
        <v>Wochenende</v>
      </c>
      <c r="E121" s="18"/>
      <c r="F121" s="18" t="str">
        <f t="shared" si="15"/>
        <v/>
      </c>
      <c r="G121" s="19" t="str">
        <f>IF(OR(D121=Übersicht!$G$7,D121=Übersicht!$G$8,D121=Übersicht!$G$9,D121=Übersicht!$G$11),$D$7,IF(D121=Übersicht!$G$10,0,IF(E121="","",E121-D121-F121)))</f>
        <v/>
      </c>
      <c r="H121" s="18" t="str">
        <f t="shared" si="17"/>
        <v/>
      </c>
      <c r="I121" s="20" t="str">
        <f t="shared" si="18"/>
        <v/>
      </c>
      <c r="J121" s="43"/>
    </row>
    <row r="122" spans="2:10" outlineLevel="1" x14ac:dyDescent="0.2">
      <c r="B122" s="32">
        <f t="shared" si="19"/>
        <v>1</v>
      </c>
      <c r="C122" s="17">
        <f t="shared" si="20"/>
        <v>42477</v>
      </c>
      <c r="D122" s="18" t="str">
        <f t="shared" si="16"/>
        <v>Wochenende</v>
      </c>
      <c r="E122" s="18"/>
      <c r="F122" s="18" t="str">
        <f t="shared" si="15"/>
        <v/>
      </c>
      <c r="G122" s="19" t="str">
        <f>IF(OR(D122=Übersicht!$G$7,D122=Übersicht!$G$8,D122=Übersicht!$G$9,D122=Übersicht!$G$11),$D$7,IF(D122=Übersicht!$G$10,0,IF(E122="","",E122-D122-F122)))</f>
        <v/>
      </c>
      <c r="H122" s="18" t="str">
        <f t="shared" si="17"/>
        <v/>
      </c>
      <c r="I122" s="20" t="str">
        <f t="shared" si="18"/>
        <v/>
      </c>
      <c r="J122" s="43"/>
    </row>
    <row r="123" spans="2:10" outlineLevel="1" x14ac:dyDescent="0.2">
      <c r="B123" s="32">
        <f t="shared" si="19"/>
        <v>2</v>
      </c>
      <c r="C123" s="17">
        <f t="shared" si="20"/>
        <v>42478</v>
      </c>
      <c r="D123" s="18" t="str">
        <f t="shared" si="16"/>
        <v/>
      </c>
      <c r="E123" s="18"/>
      <c r="F123" s="18">
        <f t="shared" si="15"/>
        <v>4.1666666666666664E-2</v>
      </c>
      <c r="G123" s="19" t="str">
        <f>IF(OR(D123=Übersicht!$G$7,D123=Übersicht!$G$8,D123=Übersicht!$G$9,D123=Übersicht!$G$11),$D$7,IF(D123=Übersicht!$G$10,0,IF(E123="","",E123-D123-F123)))</f>
        <v/>
      </c>
      <c r="H123" s="18" t="str">
        <f t="shared" si="17"/>
        <v/>
      </c>
      <c r="I123" s="20" t="str">
        <f t="shared" si="18"/>
        <v/>
      </c>
      <c r="J123" s="43"/>
    </row>
    <row r="124" spans="2:10" outlineLevel="1" x14ac:dyDescent="0.2">
      <c r="B124" s="32">
        <f t="shared" si="19"/>
        <v>3</v>
      </c>
      <c r="C124" s="17">
        <f t="shared" si="20"/>
        <v>42479</v>
      </c>
      <c r="D124" s="18" t="str">
        <f t="shared" si="16"/>
        <v/>
      </c>
      <c r="E124" s="18"/>
      <c r="F124" s="18">
        <f t="shared" si="15"/>
        <v>4.1666666666666664E-2</v>
      </c>
      <c r="G124" s="19" t="str">
        <f>IF(OR(D124=Übersicht!$G$7,D124=Übersicht!$G$8,D124=Übersicht!$G$9,D124=Übersicht!$G$11),$D$7,IF(D124=Übersicht!$G$10,0,IF(E124="","",E124-D124-F124)))</f>
        <v/>
      </c>
      <c r="H124" s="18" t="str">
        <f t="shared" si="17"/>
        <v/>
      </c>
      <c r="I124" s="20" t="str">
        <f t="shared" si="18"/>
        <v/>
      </c>
      <c r="J124" s="43"/>
    </row>
    <row r="125" spans="2:10" outlineLevel="1" x14ac:dyDescent="0.2">
      <c r="B125" s="32">
        <f t="shared" si="19"/>
        <v>4</v>
      </c>
      <c r="C125" s="17">
        <f t="shared" si="20"/>
        <v>42480</v>
      </c>
      <c r="D125" s="18" t="str">
        <f t="shared" si="16"/>
        <v/>
      </c>
      <c r="E125" s="18"/>
      <c r="F125" s="18">
        <f t="shared" si="15"/>
        <v>4.1666666666666664E-2</v>
      </c>
      <c r="G125" s="19" t="str">
        <f>IF(OR(D125=Übersicht!$G$7,D125=Übersicht!$G$8,D125=Übersicht!$G$9,D125=Übersicht!$G$11),$D$7,IF(D125=Übersicht!$G$10,0,IF(E125="","",E125-D125-F125)))</f>
        <v/>
      </c>
      <c r="H125" s="18" t="str">
        <f t="shared" si="17"/>
        <v/>
      </c>
      <c r="I125" s="20" t="str">
        <f t="shared" si="18"/>
        <v/>
      </c>
      <c r="J125" s="43"/>
    </row>
    <row r="126" spans="2:10" outlineLevel="1" x14ac:dyDescent="0.2">
      <c r="B126" s="32">
        <f t="shared" si="19"/>
        <v>5</v>
      </c>
      <c r="C126" s="17">
        <f t="shared" si="20"/>
        <v>42481</v>
      </c>
      <c r="D126" s="18" t="str">
        <f t="shared" si="16"/>
        <v/>
      </c>
      <c r="E126" s="18"/>
      <c r="F126" s="18">
        <f t="shared" si="15"/>
        <v>4.1666666666666664E-2</v>
      </c>
      <c r="G126" s="19" t="str">
        <f>IF(OR(D126=Übersicht!$G$7,D126=Übersicht!$G$8,D126=Übersicht!$G$9,D126=Übersicht!$G$11),$D$7,IF(D126=Übersicht!$G$10,0,IF(E126="","",E126-D126-F126)))</f>
        <v/>
      </c>
      <c r="H126" s="18" t="str">
        <f t="shared" si="17"/>
        <v/>
      </c>
      <c r="I126" s="20" t="str">
        <f t="shared" si="18"/>
        <v/>
      </c>
      <c r="J126" s="43"/>
    </row>
    <row r="127" spans="2:10" outlineLevel="1" x14ac:dyDescent="0.2">
      <c r="B127" s="32">
        <f t="shared" si="19"/>
        <v>6</v>
      </c>
      <c r="C127" s="17">
        <f t="shared" si="20"/>
        <v>42482</v>
      </c>
      <c r="D127" s="18" t="str">
        <f t="shared" si="16"/>
        <v/>
      </c>
      <c r="E127" s="18"/>
      <c r="F127" s="18">
        <f t="shared" si="15"/>
        <v>4.1666666666666664E-2</v>
      </c>
      <c r="G127" s="19" t="str">
        <f>IF(OR(D127=Übersicht!$G$7,D127=Übersicht!$G$8,D127=Übersicht!$G$9,D127=Übersicht!$G$11),$D$7,IF(D127=Übersicht!$G$10,0,IF(E127="","",E127-D127-F127)))</f>
        <v/>
      </c>
      <c r="H127" s="18" t="str">
        <f t="shared" si="17"/>
        <v/>
      </c>
      <c r="I127" s="20" t="str">
        <f t="shared" si="18"/>
        <v/>
      </c>
      <c r="J127" s="43"/>
    </row>
    <row r="128" spans="2:10" outlineLevel="1" x14ac:dyDescent="0.2">
      <c r="B128" s="32">
        <f t="shared" si="19"/>
        <v>7</v>
      </c>
      <c r="C128" s="17">
        <f t="shared" si="20"/>
        <v>42483</v>
      </c>
      <c r="D128" s="18" t="str">
        <f t="shared" si="16"/>
        <v>Wochenende</v>
      </c>
      <c r="E128" s="18"/>
      <c r="F128" s="18" t="str">
        <f t="shared" si="15"/>
        <v/>
      </c>
      <c r="G128" s="19" t="str">
        <f>IF(OR(D128=Übersicht!$G$7,D128=Übersicht!$G$8,D128=Übersicht!$G$9,D128=Übersicht!$G$11),$D$7,IF(D128=Übersicht!$G$10,0,IF(E128="","",E128-D128-F128)))</f>
        <v/>
      </c>
      <c r="H128" s="18" t="str">
        <f t="shared" si="17"/>
        <v/>
      </c>
      <c r="I128" s="20" t="str">
        <f t="shared" si="18"/>
        <v/>
      </c>
      <c r="J128" s="43"/>
    </row>
    <row r="129" spans="2:10" outlineLevel="1" x14ac:dyDescent="0.2">
      <c r="B129" s="32">
        <f t="shared" si="19"/>
        <v>1</v>
      </c>
      <c r="C129" s="17">
        <f t="shared" si="20"/>
        <v>42484</v>
      </c>
      <c r="D129" s="18" t="str">
        <f t="shared" si="16"/>
        <v>Wochenende</v>
      </c>
      <c r="E129" s="18"/>
      <c r="F129" s="18" t="str">
        <f t="shared" si="15"/>
        <v/>
      </c>
      <c r="G129" s="19" t="str">
        <f>IF(OR(D129=Übersicht!$G$7,D129=Übersicht!$G$8,D129=Übersicht!$G$9,D129=Übersicht!$G$11),$D$7,IF(D129=Übersicht!$G$10,0,IF(E129="","",E129-D129-F129)))</f>
        <v/>
      </c>
      <c r="H129" s="18" t="str">
        <f t="shared" si="17"/>
        <v/>
      </c>
      <c r="I129" s="20" t="str">
        <f t="shared" si="18"/>
        <v/>
      </c>
      <c r="J129" s="43"/>
    </row>
    <row r="130" spans="2:10" outlineLevel="1" x14ac:dyDescent="0.2">
      <c r="B130" s="32">
        <f t="shared" si="19"/>
        <v>2</v>
      </c>
      <c r="C130" s="17">
        <f t="shared" si="20"/>
        <v>42485</v>
      </c>
      <c r="D130" s="18" t="str">
        <f t="shared" si="16"/>
        <v/>
      </c>
      <c r="E130" s="18"/>
      <c r="F130" s="18">
        <f t="shared" si="15"/>
        <v>4.1666666666666664E-2</v>
      </c>
      <c r="G130" s="19" t="str">
        <f>IF(OR(D130=Übersicht!$G$7,D130=Übersicht!$G$8,D130=Übersicht!$G$9,D130=Übersicht!$G$11),$D$7,IF(D130=Übersicht!$G$10,0,IF(E130="","",E130-D130-F130)))</f>
        <v/>
      </c>
      <c r="H130" s="18" t="str">
        <f t="shared" si="17"/>
        <v/>
      </c>
      <c r="I130" s="20" t="str">
        <f t="shared" si="18"/>
        <v/>
      </c>
      <c r="J130" s="43"/>
    </row>
    <row r="131" spans="2:10" outlineLevel="1" x14ac:dyDescent="0.2">
      <c r="B131" s="32">
        <f t="shared" si="19"/>
        <v>3</v>
      </c>
      <c r="C131" s="17">
        <f t="shared" si="20"/>
        <v>42486</v>
      </c>
      <c r="D131" s="18" t="str">
        <f t="shared" si="16"/>
        <v/>
      </c>
      <c r="E131" s="18"/>
      <c r="F131" s="18">
        <f t="shared" si="15"/>
        <v>4.1666666666666664E-2</v>
      </c>
      <c r="G131" s="19" t="str">
        <f>IF(OR(D131=Übersicht!$G$7,D131=Übersicht!$G$8,D131=Übersicht!$G$9,D131=Übersicht!$G$11),$D$7,IF(D131=Übersicht!$G$10,0,IF(E131="","",E131-D131-F131)))</f>
        <v/>
      </c>
      <c r="H131" s="18" t="str">
        <f t="shared" si="17"/>
        <v/>
      </c>
      <c r="I131" s="20" t="str">
        <f t="shared" si="18"/>
        <v/>
      </c>
      <c r="J131" s="43"/>
    </row>
    <row r="132" spans="2:10" outlineLevel="1" x14ac:dyDescent="0.2">
      <c r="B132" s="32">
        <f t="shared" si="19"/>
        <v>4</v>
      </c>
      <c r="C132" s="17">
        <f t="shared" si="20"/>
        <v>42487</v>
      </c>
      <c r="D132" s="18" t="str">
        <f t="shared" si="16"/>
        <v/>
      </c>
      <c r="E132" s="18"/>
      <c r="F132" s="18">
        <f t="shared" si="15"/>
        <v>4.1666666666666664E-2</v>
      </c>
      <c r="G132" s="19" t="str">
        <f>IF(OR(D132=Übersicht!$G$7,D132=Übersicht!$G$8,D132=Übersicht!$G$9,D132=Übersicht!$G$11),$D$7,IF(D132=Übersicht!$G$10,0,IF(E132="","",E132-D132-F132)))</f>
        <v/>
      </c>
      <c r="H132" s="18" t="str">
        <f t="shared" si="17"/>
        <v/>
      </c>
      <c r="I132" s="20" t="str">
        <f t="shared" si="18"/>
        <v/>
      </c>
      <c r="J132" s="43"/>
    </row>
    <row r="133" spans="2:10" outlineLevel="1" x14ac:dyDescent="0.2">
      <c r="B133" s="32">
        <f t="shared" si="19"/>
        <v>5</v>
      </c>
      <c r="C133" s="17">
        <f t="shared" si="20"/>
        <v>42488</v>
      </c>
      <c r="D133" s="18" t="str">
        <f t="shared" si="16"/>
        <v/>
      </c>
      <c r="E133" s="18"/>
      <c r="F133" s="18">
        <f t="shared" si="15"/>
        <v>4.1666666666666664E-2</v>
      </c>
      <c r="G133" s="19" t="str">
        <f>IF(OR(D133=Übersicht!$G$7,D133=Übersicht!$G$8,D133=Übersicht!$G$9,D133=Übersicht!$G$11),$D$7,IF(D133=Übersicht!$G$10,0,IF(E133="","",E133-D133-F133)))</f>
        <v/>
      </c>
      <c r="H133" s="18" t="str">
        <f t="shared" si="17"/>
        <v/>
      </c>
      <c r="I133" s="20" t="str">
        <f t="shared" si="18"/>
        <v/>
      </c>
      <c r="J133" s="43"/>
    </row>
    <row r="134" spans="2:10" outlineLevel="1" x14ac:dyDescent="0.2">
      <c r="B134" s="32">
        <f t="shared" si="19"/>
        <v>6</v>
      </c>
      <c r="C134" s="17">
        <f t="shared" si="20"/>
        <v>42489</v>
      </c>
      <c r="D134" s="18" t="str">
        <f t="shared" si="16"/>
        <v/>
      </c>
      <c r="E134" s="18"/>
      <c r="F134" s="18">
        <f t="shared" si="15"/>
        <v>4.1666666666666664E-2</v>
      </c>
      <c r="G134" s="19" t="str">
        <f>IF(OR(D134=Übersicht!$G$7,D134=Übersicht!$G$8,D134=Übersicht!$G$9,D134=Übersicht!$G$11),$D$7,IF(D134=Übersicht!$G$10,0,IF(E134="","",E134-D134-F134)))</f>
        <v/>
      </c>
      <c r="H134" s="18" t="str">
        <f t="shared" si="17"/>
        <v/>
      </c>
      <c r="I134" s="20" t="str">
        <f t="shared" si="18"/>
        <v/>
      </c>
      <c r="J134" s="43"/>
    </row>
    <row r="135" spans="2:10" ht="15" outlineLevel="1" thickBot="1" x14ac:dyDescent="0.25">
      <c r="B135" s="32">
        <f t="shared" si="19"/>
        <v>7</v>
      </c>
      <c r="C135" s="17">
        <f t="shared" si="20"/>
        <v>42490</v>
      </c>
      <c r="D135" s="18" t="str">
        <f t="shared" si="16"/>
        <v>Wochenende</v>
      </c>
      <c r="E135" s="18"/>
      <c r="F135" s="18" t="str">
        <f t="shared" si="15"/>
        <v/>
      </c>
      <c r="G135" s="19" t="str">
        <f>IF(OR(D135=Übersicht!$G$7,D135=Übersicht!$G$8,D135=Übersicht!$G$9,D135=Übersicht!$G$11),$D$7,IF(D135=Übersicht!$G$10,0,IF(E135="","",E135-D135-F135)))</f>
        <v/>
      </c>
      <c r="H135" s="18" t="str">
        <f t="shared" si="17"/>
        <v/>
      </c>
      <c r="I135" s="20" t="str">
        <f t="shared" si="18"/>
        <v/>
      </c>
      <c r="J135" s="43"/>
    </row>
    <row r="136" spans="2:10" ht="15.75" thickBot="1" x14ac:dyDescent="0.3">
      <c r="B136" s="35" t="s">
        <v>12</v>
      </c>
      <c r="C136" s="21"/>
      <c r="D136" s="23" t="str">
        <f t="shared" si="16"/>
        <v/>
      </c>
      <c r="E136" s="23"/>
      <c r="F136" s="24"/>
      <c r="G136" s="25"/>
      <c r="H136" s="26"/>
      <c r="I136" s="24"/>
      <c r="J136" s="25"/>
    </row>
    <row r="137" spans="2:10" outlineLevel="1" x14ac:dyDescent="0.2">
      <c r="B137" s="32">
        <f>WEEKDAY(C137)</f>
        <v>1</v>
      </c>
      <c r="C137" s="17">
        <f>DATE(Übersicht!C14, 5, 1)</f>
        <v>42491</v>
      </c>
      <c r="D137" s="18" t="str">
        <f t="shared" si="16"/>
        <v>Wochenende</v>
      </c>
      <c r="E137" s="18"/>
      <c r="F137" s="18" t="str">
        <f t="shared" si="15"/>
        <v/>
      </c>
      <c r="G137" s="19" t="str">
        <f>IF(OR(D137=Übersicht!$G$7,D137=Übersicht!$G$8,D137=Übersicht!$G$9,D137=Übersicht!$G$11),$D$7,IF(D137=Übersicht!$G$10,0,IF(E137="","",E137-D137-F137)))</f>
        <v/>
      </c>
      <c r="H137" s="18" t="str">
        <f t="shared" ref="H137:H167" si="21">IF(G137="","",IF(G137&lt;=$D$7,"",G137-$D$7))</f>
        <v/>
      </c>
      <c r="I137" s="20" t="str">
        <f t="shared" ref="I137:I167" si="22">IF(G137="","",IF(G137&lt;$D$7,$D$7-G137,""))</f>
        <v/>
      </c>
      <c r="J137" s="43"/>
    </row>
    <row r="138" spans="2:10" outlineLevel="1" x14ac:dyDescent="0.2">
      <c r="B138" s="32">
        <f t="shared" ref="B138:B167" si="23">WEEKDAY(C138)</f>
        <v>2</v>
      </c>
      <c r="C138" s="17">
        <f>C137+1</f>
        <v>42492</v>
      </c>
      <c r="D138" s="18" t="str">
        <f t="shared" si="16"/>
        <v/>
      </c>
      <c r="E138" s="18"/>
      <c r="F138" s="18">
        <f t="shared" si="15"/>
        <v>4.1666666666666664E-2</v>
      </c>
      <c r="G138" s="19" t="str">
        <f>IF(OR(D138=Übersicht!$G$7,D138=Übersicht!$G$8,D138=Übersicht!$G$9,D138=Übersicht!$G$11),$D$7,IF(D138=Übersicht!$G$10,0,IF(E138="","",E138-D138-F138)))</f>
        <v/>
      </c>
      <c r="H138" s="18" t="str">
        <f t="shared" si="21"/>
        <v/>
      </c>
      <c r="I138" s="20" t="str">
        <f t="shared" si="22"/>
        <v/>
      </c>
      <c r="J138" s="43"/>
    </row>
    <row r="139" spans="2:10" outlineLevel="1" x14ac:dyDescent="0.2">
      <c r="B139" s="32">
        <f t="shared" si="23"/>
        <v>3</v>
      </c>
      <c r="C139" s="17">
        <f t="shared" ref="C139:C167" si="24">C138+1</f>
        <v>42493</v>
      </c>
      <c r="D139" s="18" t="str">
        <f t="shared" si="16"/>
        <v/>
      </c>
      <c r="E139" s="18"/>
      <c r="F139" s="18">
        <f t="shared" si="15"/>
        <v>4.1666666666666664E-2</v>
      </c>
      <c r="G139" s="19" t="str">
        <f>IF(OR(D139=Übersicht!$G$7,D139=Übersicht!$G$8,D139=Übersicht!$G$9,D139=Übersicht!$G$11),$D$7,IF(D139=Übersicht!$G$10,0,IF(E139="","",E139-D139-F139)))</f>
        <v/>
      </c>
      <c r="H139" s="18" t="str">
        <f t="shared" si="21"/>
        <v/>
      </c>
      <c r="I139" s="20" t="str">
        <f t="shared" si="22"/>
        <v/>
      </c>
      <c r="J139" s="43"/>
    </row>
    <row r="140" spans="2:10" outlineLevel="1" x14ac:dyDescent="0.2">
      <c r="B140" s="32">
        <f t="shared" si="23"/>
        <v>4</v>
      </c>
      <c r="C140" s="17">
        <f t="shared" si="24"/>
        <v>42494</v>
      </c>
      <c r="D140" s="18" t="str">
        <f t="shared" si="16"/>
        <v/>
      </c>
      <c r="E140" s="18"/>
      <c r="F140" s="18">
        <f t="shared" si="15"/>
        <v>4.1666666666666664E-2</v>
      </c>
      <c r="G140" s="19" t="str">
        <f>IF(OR(D140=Übersicht!$G$7,D140=Übersicht!$G$8,D140=Übersicht!$G$9,D140=Übersicht!$G$11),$D$7,IF(D140=Übersicht!$G$10,0,IF(E140="","",E140-D140-F140)))</f>
        <v/>
      </c>
      <c r="H140" s="18" t="str">
        <f t="shared" si="21"/>
        <v/>
      </c>
      <c r="I140" s="20" t="str">
        <f t="shared" si="22"/>
        <v/>
      </c>
      <c r="J140" s="43"/>
    </row>
    <row r="141" spans="2:10" outlineLevel="1" x14ac:dyDescent="0.2">
      <c r="B141" s="32">
        <f t="shared" si="23"/>
        <v>5</v>
      </c>
      <c r="C141" s="17">
        <f t="shared" si="24"/>
        <v>42495</v>
      </c>
      <c r="D141" s="18" t="str">
        <f t="shared" ref="D141:D204" si="25">IF(OR(B141=1,B141=7),"Wochenende","")</f>
        <v/>
      </c>
      <c r="E141" s="18"/>
      <c r="F141" s="18">
        <f t="shared" ref="F141:F204" si="26">IF(OR(B141=7,B141=1),"",$D$8)</f>
        <v>4.1666666666666664E-2</v>
      </c>
      <c r="G141" s="19" t="str">
        <f>IF(OR(D141=Übersicht!$G$7,D141=Übersicht!$G$8,D141=Übersicht!$G$9,D141=Übersicht!$G$11),$D$7,IF(D141=Übersicht!$G$10,0,IF(E141="","",E141-D141-F141)))</f>
        <v/>
      </c>
      <c r="H141" s="18" t="str">
        <f t="shared" si="21"/>
        <v/>
      </c>
      <c r="I141" s="20" t="str">
        <f t="shared" si="22"/>
        <v/>
      </c>
      <c r="J141" s="43"/>
    </row>
    <row r="142" spans="2:10" outlineLevel="1" x14ac:dyDescent="0.2">
      <c r="B142" s="32">
        <f t="shared" si="23"/>
        <v>6</v>
      </c>
      <c r="C142" s="17">
        <f t="shared" si="24"/>
        <v>42496</v>
      </c>
      <c r="D142" s="18" t="str">
        <f t="shared" si="25"/>
        <v/>
      </c>
      <c r="E142" s="18"/>
      <c r="F142" s="18">
        <f t="shared" si="26"/>
        <v>4.1666666666666664E-2</v>
      </c>
      <c r="G142" s="19" t="str">
        <f>IF(OR(D142=Übersicht!$G$7,D142=Übersicht!$G$8,D142=Übersicht!$G$9,D142=Übersicht!$G$11),$D$7,IF(D142=Übersicht!$G$10,0,IF(E142="","",E142-D142-F142)))</f>
        <v/>
      </c>
      <c r="H142" s="18" t="str">
        <f t="shared" si="21"/>
        <v/>
      </c>
      <c r="I142" s="20" t="str">
        <f t="shared" si="22"/>
        <v/>
      </c>
      <c r="J142" s="43"/>
    </row>
    <row r="143" spans="2:10" outlineLevel="1" x14ac:dyDescent="0.2">
      <c r="B143" s="32">
        <f t="shared" si="23"/>
        <v>7</v>
      </c>
      <c r="C143" s="17">
        <f t="shared" si="24"/>
        <v>42497</v>
      </c>
      <c r="D143" s="18" t="str">
        <f t="shared" si="25"/>
        <v>Wochenende</v>
      </c>
      <c r="E143" s="18"/>
      <c r="F143" s="18" t="str">
        <f t="shared" si="26"/>
        <v/>
      </c>
      <c r="G143" s="19" t="str">
        <f>IF(OR(D143=Übersicht!$G$7,D143=Übersicht!$G$8,D143=Übersicht!$G$9,D143=Übersicht!$G$11),$D$7,IF(D143=Übersicht!$G$10,0,IF(E143="","",E143-D143-F143)))</f>
        <v/>
      </c>
      <c r="H143" s="18" t="str">
        <f t="shared" si="21"/>
        <v/>
      </c>
      <c r="I143" s="20" t="str">
        <f t="shared" si="22"/>
        <v/>
      </c>
      <c r="J143" s="43"/>
    </row>
    <row r="144" spans="2:10" outlineLevel="1" x14ac:dyDescent="0.2">
      <c r="B144" s="32">
        <f t="shared" si="23"/>
        <v>1</v>
      </c>
      <c r="C144" s="17">
        <f t="shared" si="24"/>
        <v>42498</v>
      </c>
      <c r="D144" s="18" t="str">
        <f t="shared" si="25"/>
        <v>Wochenende</v>
      </c>
      <c r="E144" s="18"/>
      <c r="F144" s="18" t="str">
        <f t="shared" si="26"/>
        <v/>
      </c>
      <c r="G144" s="19" t="str">
        <f>IF(OR(D144=Übersicht!$G$7,D144=Übersicht!$G$8,D144=Übersicht!$G$9,D144=Übersicht!$G$11),$D$7,IF(D144=Übersicht!$G$10,0,IF(E144="","",E144-D144-F144)))</f>
        <v/>
      </c>
      <c r="H144" s="18" t="str">
        <f t="shared" si="21"/>
        <v/>
      </c>
      <c r="I144" s="20" t="str">
        <f t="shared" si="22"/>
        <v/>
      </c>
      <c r="J144" s="43"/>
    </row>
    <row r="145" spans="2:10" outlineLevel="1" x14ac:dyDescent="0.2">
      <c r="B145" s="32">
        <f t="shared" si="23"/>
        <v>2</v>
      </c>
      <c r="C145" s="17">
        <f t="shared" si="24"/>
        <v>42499</v>
      </c>
      <c r="D145" s="18" t="str">
        <f t="shared" si="25"/>
        <v/>
      </c>
      <c r="E145" s="18"/>
      <c r="F145" s="18">
        <f t="shared" si="26"/>
        <v>4.1666666666666664E-2</v>
      </c>
      <c r="G145" s="19" t="str">
        <f>IF(OR(D145=Übersicht!$G$7,D145=Übersicht!$G$8,D145=Übersicht!$G$9,D145=Übersicht!$G$11),$D$7,IF(D145=Übersicht!$G$10,0,IF(E145="","",E145-D145-F145)))</f>
        <v/>
      </c>
      <c r="H145" s="18" t="str">
        <f t="shared" si="21"/>
        <v/>
      </c>
      <c r="I145" s="20" t="str">
        <f t="shared" si="22"/>
        <v/>
      </c>
      <c r="J145" s="43"/>
    </row>
    <row r="146" spans="2:10" outlineLevel="1" x14ac:dyDescent="0.2">
      <c r="B146" s="32">
        <f t="shared" si="23"/>
        <v>3</v>
      </c>
      <c r="C146" s="17">
        <f t="shared" si="24"/>
        <v>42500</v>
      </c>
      <c r="D146" s="18" t="str">
        <f t="shared" si="25"/>
        <v/>
      </c>
      <c r="E146" s="18"/>
      <c r="F146" s="18">
        <f t="shared" si="26"/>
        <v>4.1666666666666664E-2</v>
      </c>
      <c r="G146" s="19" t="str">
        <f>IF(OR(D146=Übersicht!$G$7,D146=Übersicht!$G$8,D146=Übersicht!$G$9,D146=Übersicht!$G$11),$D$7,IF(D146=Übersicht!$G$10,0,IF(E146="","",E146-D146-F146)))</f>
        <v/>
      </c>
      <c r="H146" s="18" t="str">
        <f t="shared" si="21"/>
        <v/>
      </c>
      <c r="I146" s="20" t="str">
        <f t="shared" si="22"/>
        <v/>
      </c>
      <c r="J146" s="43"/>
    </row>
    <row r="147" spans="2:10" outlineLevel="1" x14ac:dyDescent="0.2">
      <c r="B147" s="32">
        <f t="shared" si="23"/>
        <v>4</v>
      </c>
      <c r="C147" s="17">
        <f t="shared" si="24"/>
        <v>42501</v>
      </c>
      <c r="D147" s="18" t="str">
        <f t="shared" si="25"/>
        <v/>
      </c>
      <c r="E147" s="18"/>
      <c r="F147" s="18">
        <f t="shared" si="26"/>
        <v>4.1666666666666664E-2</v>
      </c>
      <c r="G147" s="19" t="str">
        <f>IF(OR(D147=Übersicht!$G$7,D147=Übersicht!$G$8,D147=Übersicht!$G$9,D147=Übersicht!$G$11),$D$7,IF(D147=Übersicht!$G$10,0,IF(E147="","",E147-D147-F147)))</f>
        <v/>
      </c>
      <c r="H147" s="18" t="str">
        <f t="shared" si="21"/>
        <v/>
      </c>
      <c r="I147" s="20" t="str">
        <f t="shared" si="22"/>
        <v/>
      </c>
      <c r="J147" s="43"/>
    </row>
    <row r="148" spans="2:10" outlineLevel="1" x14ac:dyDescent="0.2">
      <c r="B148" s="32">
        <f t="shared" si="23"/>
        <v>5</v>
      </c>
      <c r="C148" s="17">
        <f t="shared" si="24"/>
        <v>42502</v>
      </c>
      <c r="D148" s="18" t="str">
        <f t="shared" si="25"/>
        <v/>
      </c>
      <c r="E148" s="18"/>
      <c r="F148" s="18">
        <f t="shared" si="26"/>
        <v>4.1666666666666664E-2</v>
      </c>
      <c r="G148" s="19" t="str">
        <f>IF(OR(D148=Übersicht!$G$7,D148=Übersicht!$G$8,D148=Übersicht!$G$9,D148=Übersicht!$G$11),$D$7,IF(D148=Übersicht!$G$10,0,IF(E148="","",E148-D148-F148)))</f>
        <v/>
      </c>
      <c r="H148" s="18" t="str">
        <f t="shared" si="21"/>
        <v/>
      </c>
      <c r="I148" s="20" t="str">
        <f t="shared" si="22"/>
        <v/>
      </c>
      <c r="J148" s="43"/>
    </row>
    <row r="149" spans="2:10" outlineLevel="1" x14ac:dyDescent="0.2">
      <c r="B149" s="32">
        <f t="shared" si="23"/>
        <v>6</v>
      </c>
      <c r="C149" s="17">
        <f t="shared" si="24"/>
        <v>42503</v>
      </c>
      <c r="D149" s="18" t="str">
        <f t="shared" si="25"/>
        <v/>
      </c>
      <c r="E149" s="18"/>
      <c r="F149" s="18">
        <f t="shared" si="26"/>
        <v>4.1666666666666664E-2</v>
      </c>
      <c r="G149" s="19" t="str">
        <f>IF(OR(D149=Übersicht!$G$7,D149=Übersicht!$G$8,D149=Übersicht!$G$9,D149=Übersicht!$G$11),$D$7,IF(D149=Übersicht!$G$10,0,IF(E149="","",E149-D149-F149)))</f>
        <v/>
      </c>
      <c r="H149" s="18" t="str">
        <f t="shared" si="21"/>
        <v/>
      </c>
      <c r="I149" s="20" t="str">
        <f t="shared" si="22"/>
        <v/>
      </c>
      <c r="J149" s="43"/>
    </row>
    <row r="150" spans="2:10" outlineLevel="1" x14ac:dyDescent="0.2">
      <c r="B150" s="32">
        <f t="shared" si="23"/>
        <v>7</v>
      </c>
      <c r="C150" s="17">
        <f t="shared" si="24"/>
        <v>42504</v>
      </c>
      <c r="D150" s="18" t="str">
        <f t="shared" si="25"/>
        <v>Wochenende</v>
      </c>
      <c r="E150" s="18"/>
      <c r="F150" s="18" t="str">
        <f t="shared" si="26"/>
        <v/>
      </c>
      <c r="G150" s="19" t="str">
        <f>IF(OR(D150=Übersicht!$G$7,D150=Übersicht!$G$8,D150=Übersicht!$G$9,D150=Übersicht!$G$11),$D$7,IF(D150=Übersicht!$G$10,0,IF(E150="","",E150-D150-F150)))</f>
        <v/>
      </c>
      <c r="H150" s="18" t="str">
        <f t="shared" si="21"/>
        <v/>
      </c>
      <c r="I150" s="20" t="str">
        <f t="shared" si="22"/>
        <v/>
      </c>
      <c r="J150" s="43"/>
    </row>
    <row r="151" spans="2:10" outlineLevel="1" x14ac:dyDescent="0.2">
      <c r="B151" s="32">
        <f t="shared" si="23"/>
        <v>1</v>
      </c>
      <c r="C151" s="17">
        <f t="shared" si="24"/>
        <v>42505</v>
      </c>
      <c r="D151" s="18" t="str">
        <f t="shared" si="25"/>
        <v>Wochenende</v>
      </c>
      <c r="E151" s="18"/>
      <c r="F151" s="18" t="str">
        <f t="shared" si="26"/>
        <v/>
      </c>
      <c r="G151" s="19" t="str">
        <f>IF(OR(D151=Übersicht!$G$7,D151=Übersicht!$G$8,D151=Übersicht!$G$9,D151=Übersicht!$G$11),$D$7,IF(D151=Übersicht!$G$10,0,IF(E151="","",E151-D151-F151)))</f>
        <v/>
      </c>
      <c r="H151" s="18" t="str">
        <f t="shared" si="21"/>
        <v/>
      </c>
      <c r="I151" s="20" t="str">
        <f t="shared" si="22"/>
        <v/>
      </c>
      <c r="J151" s="43"/>
    </row>
    <row r="152" spans="2:10" outlineLevel="1" x14ac:dyDescent="0.2">
      <c r="B152" s="32">
        <f t="shared" si="23"/>
        <v>2</v>
      </c>
      <c r="C152" s="17">
        <f t="shared" si="24"/>
        <v>42506</v>
      </c>
      <c r="D152" s="18" t="str">
        <f t="shared" si="25"/>
        <v/>
      </c>
      <c r="E152" s="18"/>
      <c r="F152" s="18">
        <f t="shared" si="26"/>
        <v>4.1666666666666664E-2</v>
      </c>
      <c r="G152" s="19" t="str">
        <f>IF(OR(D152=Übersicht!$G$7,D152=Übersicht!$G$8,D152=Übersicht!$G$9,D152=Übersicht!$G$11),$D$7,IF(D152=Übersicht!$G$10,0,IF(E152="","",E152-D152-F152)))</f>
        <v/>
      </c>
      <c r="H152" s="18" t="str">
        <f t="shared" si="21"/>
        <v/>
      </c>
      <c r="I152" s="20" t="str">
        <f t="shared" si="22"/>
        <v/>
      </c>
      <c r="J152" s="43"/>
    </row>
    <row r="153" spans="2:10" outlineLevel="1" x14ac:dyDescent="0.2">
      <c r="B153" s="32">
        <f t="shared" si="23"/>
        <v>3</v>
      </c>
      <c r="C153" s="17">
        <f t="shared" si="24"/>
        <v>42507</v>
      </c>
      <c r="D153" s="18" t="str">
        <f t="shared" si="25"/>
        <v/>
      </c>
      <c r="E153" s="18"/>
      <c r="F153" s="18">
        <f t="shared" si="26"/>
        <v>4.1666666666666664E-2</v>
      </c>
      <c r="G153" s="19" t="str">
        <f>IF(OR(D153=Übersicht!$G$7,D153=Übersicht!$G$8,D153=Übersicht!$G$9,D153=Übersicht!$G$11),$D$7,IF(D153=Übersicht!$G$10,0,IF(E153="","",E153-D153-F153)))</f>
        <v/>
      </c>
      <c r="H153" s="18" t="str">
        <f t="shared" si="21"/>
        <v/>
      </c>
      <c r="I153" s="20" t="str">
        <f t="shared" si="22"/>
        <v/>
      </c>
      <c r="J153" s="43"/>
    </row>
    <row r="154" spans="2:10" outlineLevel="1" x14ac:dyDescent="0.2">
      <c r="B154" s="32">
        <f t="shared" si="23"/>
        <v>4</v>
      </c>
      <c r="C154" s="17">
        <f t="shared" si="24"/>
        <v>42508</v>
      </c>
      <c r="D154" s="18" t="str">
        <f t="shared" si="25"/>
        <v/>
      </c>
      <c r="E154" s="18"/>
      <c r="F154" s="18">
        <f t="shared" si="26"/>
        <v>4.1666666666666664E-2</v>
      </c>
      <c r="G154" s="19" t="str">
        <f>IF(OR(D154=Übersicht!$G$7,D154=Übersicht!$G$8,D154=Übersicht!$G$9,D154=Übersicht!$G$11),$D$7,IF(D154=Übersicht!$G$10,0,IF(E154="","",E154-D154-F154)))</f>
        <v/>
      </c>
      <c r="H154" s="18" t="str">
        <f t="shared" si="21"/>
        <v/>
      </c>
      <c r="I154" s="20" t="str">
        <f t="shared" si="22"/>
        <v/>
      </c>
      <c r="J154" s="43"/>
    </row>
    <row r="155" spans="2:10" outlineLevel="1" x14ac:dyDescent="0.2">
      <c r="B155" s="32">
        <f t="shared" si="23"/>
        <v>5</v>
      </c>
      <c r="C155" s="17">
        <f t="shared" si="24"/>
        <v>42509</v>
      </c>
      <c r="D155" s="18" t="str">
        <f t="shared" si="25"/>
        <v/>
      </c>
      <c r="E155" s="18"/>
      <c r="F155" s="18">
        <f t="shared" si="26"/>
        <v>4.1666666666666664E-2</v>
      </c>
      <c r="G155" s="19" t="str">
        <f>IF(OR(D155=Übersicht!$G$7,D155=Übersicht!$G$8,D155=Übersicht!$G$9,D155=Übersicht!$G$11),$D$7,IF(D155=Übersicht!$G$10,0,IF(E155="","",E155-D155-F155)))</f>
        <v/>
      </c>
      <c r="H155" s="18" t="str">
        <f t="shared" si="21"/>
        <v/>
      </c>
      <c r="I155" s="20" t="str">
        <f t="shared" si="22"/>
        <v/>
      </c>
      <c r="J155" s="43"/>
    </row>
    <row r="156" spans="2:10" outlineLevel="1" x14ac:dyDescent="0.2">
      <c r="B156" s="32">
        <f t="shared" si="23"/>
        <v>6</v>
      </c>
      <c r="C156" s="17">
        <f t="shared" si="24"/>
        <v>42510</v>
      </c>
      <c r="D156" s="18" t="str">
        <f t="shared" si="25"/>
        <v/>
      </c>
      <c r="E156" s="18"/>
      <c r="F156" s="18">
        <f t="shared" si="26"/>
        <v>4.1666666666666664E-2</v>
      </c>
      <c r="G156" s="19" t="str">
        <f>IF(OR(D156=Übersicht!$G$7,D156=Übersicht!$G$8,D156=Übersicht!$G$9,D156=Übersicht!$G$11),$D$7,IF(D156=Übersicht!$G$10,0,IF(E156="","",E156-D156-F156)))</f>
        <v/>
      </c>
      <c r="H156" s="18" t="str">
        <f t="shared" si="21"/>
        <v/>
      </c>
      <c r="I156" s="20" t="str">
        <f t="shared" si="22"/>
        <v/>
      </c>
      <c r="J156" s="43"/>
    </row>
    <row r="157" spans="2:10" outlineLevel="1" x14ac:dyDescent="0.2">
      <c r="B157" s="32">
        <f t="shared" si="23"/>
        <v>7</v>
      </c>
      <c r="C157" s="17">
        <f t="shared" si="24"/>
        <v>42511</v>
      </c>
      <c r="D157" s="18" t="str">
        <f t="shared" si="25"/>
        <v>Wochenende</v>
      </c>
      <c r="E157" s="18"/>
      <c r="F157" s="18" t="str">
        <f t="shared" si="26"/>
        <v/>
      </c>
      <c r="G157" s="19" t="str">
        <f>IF(OR(D157=Übersicht!$G$7,D157=Übersicht!$G$8,D157=Übersicht!$G$9,D157=Übersicht!$G$11),$D$7,IF(D157=Übersicht!$G$10,0,IF(E157="","",E157-D157-F157)))</f>
        <v/>
      </c>
      <c r="H157" s="18" t="str">
        <f t="shared" si="21"/>
        <v/>
      </c>
      <c r="I157" s="20" t="str">
        <f t="shared" si="22"/>
        <v/>
      </c>
      <c r="J157" s="43"/>
    </row>
    <row r="158" spans="2:10" outlineLevel="1" x14ac:dyDescent="0.2">
      <c r="B158" s="32">
        <f t="shared" si="23"/>
        <v>1</v>
      </c>
      <c r="C158" s="17">
        <f t="shared" si="24"/>
        <v>42512</v>
      </c>
      <c r="D158" s="18" t="str">
        <f t="shared" si="25"/>
        <v>Wochenende</v>
      </c>
      <c r="E158" s="18"/>
      <c r="F158" s="18" t="str">
        <f t="shared" si="26"/>
        <v/>
      </c>
      <c r="G158" s="19" t="str">
        <f>IF(OR(D158=Übersicht!$G$7,D158=Übersicht!$G$8,D158=Übersicht!$G$9,D158=Übersicht!$G$11),$D$7,IF(D158=Übersicht!$G$10,0,IF(E158="","",E158-D158-F158)))</f>
        <v/>
      </c>
      <c r="H158" s="18" t="str">
        <f t="shared" si="21"/>
        <v/>
      </c>
      <c r="I158" s="20" t="str">
        <f t="shared" si="22"/>
        <v/>
      </c>
      <c r="J158" s="43"/>
    </row>
    <row r="159" spans="2:10" outlineLevel="1" x14ac:dyDescent="0.2">
      <c r="B159" s="32">
        <f t="shared" si="23"/>
        <v>2</v>
      </c>
      <c r="C159" s="17">
        <f t="shared" si="24"/>
        <v>42513</v>
      </c>
      <c r="D159" s="18" t="str">
        <f t="shared" si="25"/>
        <v/>
      </c>
      <c r="E159" s="18"/>
      <c r="F159" s="18">
        <f t="shared" si="26"/>
        <v>4.1666666666666664E-2</v>
      </c>
      <c r="G159" s="19" t="str">
        <f>IF(OR(D159=Übersicht!$G$7,D159=Übersicht!$G$8,D159=Übersicht!$G$9,D159=Übersicht!$G$11),$D$7,IF(D159=Übersicht!$G$10,0,IF(E159="","",E159-D159-F159)))</f>
        <v/>
      </c>
      <c r="H159" s="18" t="str">
        <f t="shared" si="21"/>
        <v/>
      </c>
      <c r="I159" s="20" t="str">
        <f t="shared" si="22"/>
        <v/>
      </c>
      <c r="J159" s="43"/>
    </row>
    <row r="160" spans="2:10" outlineLevel="1" x14ac:dyDescent="0.2">
      <c r="B160" s="32">
        <f t="shared" si="23"/>
        <v>3</v>
      </c>
      <c r="C160" s="17">
        <f t="shared" si="24"/>
        <v>42514</v>
      </c>
      <c r="D160" s="18" t="str">
        <f t="shared" si="25"/>
        <v/>
      </c>
      <c r="E160" s="18"/>
      <c r="F160" s="18">
        <f t="shared" si="26"/>
        <v>4.1666666666666664E-2</v>
      </c>
      <c r="G160" s="19" t="str">
        <f>IF(OR(D160=Übersicht!$G$7,D160=Übersicht!$G$8,D160=Übersicht!$G$9,D160=Übersicht!$G$11),$D$7,IF(D160=Übersicht!$G$10,0,IF(E160="","",E160-D160-F160)))</f>
        <v/>
      </c>
      <c r="H160" s="18" t="str">
        <f t="shared" si="21"/>
        <v/>
      </c>
      <c r="I160" s="20" t="str">
        <f t="shared" si="22"/>
        <v/>
      </c>
      <c r="J160" s="43"/>
    </row>
    <row r="161" spans="2:10" outlineLevel="1" x14ac:dyDescent="0.2">
      <c r="B161" s="32">
        <f t="shared" si="23"/>
        <v>4</v>
      </c>
      <c r="C161" s="17">
        <f t="shared" si="24"/>
        <v>42515</v>
      </c>
      <c r="D161" s="18" t="str">
        <f t="shared" si="25"/>
        <v/>
      </c>
      <c r="E161" s="18"/>
      <c r="F161" s="18">
        <f t="shared" si="26"/>
        <v>4.1666666666666664E-2</v>
      </c>
      <c r="G161" s="19" t="str">
        <f>IF(OR(D161=Übersicht!$G$7,D161=Übersicht!$G$8,D161=Übersicht!$G$9,D161=Übersicht!$G$11),$D$7,IF(D161=Übersicht!$G$10,0,IF(E161="","",E161-D161-F161)))</f>
        <v/>
      </c>
      <c r="H161" s="18" t="str">
        <f t="shared" si="21"/>
        <v/>
      </c>
      <c r="I161" s="20" t="str">
        <f t="shared" si="22"/>
        <v/>
      </c>
      <c r="J161" s="43"/>
    </row>
    <row r="162" spans="2:10" outlineLevel="1" x14ac:dyDescent="0.2">
      <c r="B162" s="32">
        <f t="shared" si="23"/>
        <v>5</v>
      </c>
      <c r="C162" s="17">
        <f t="shared" si="24"/>
        <v>42516</v>
      </c>
      <c r="D162" s="18" t="str">
        <f t="shared" si="25"/>
        <v/>
      </c>
      <c r="E162" s="18"/>
      <c r="F162" s="18">
        <f t="shared" si="26"/>
        <v>4.1666666666666664E-2</v>
      </c>
      <c r="G162" s="19" t="str">
        <f>IF(OR(D162=Übersicht!$G$7,D162=Übersicht!$G$8,D162=Übersicht!$G$9,D162=Übersicht!$G$11),$D$7,IF(D162=Übersicht!$G$10,0,IF(E162="","",E162-D162-F162)))</f>
        <v/>
      </c>
      <c r="H162" s="18" t="str">
        <f t="shared" si="21"/>
        <v/>
      </c>
      <c r="I162" s="20" t="str">
        <f t="shared" si="22"/>
        <v/>
      </c>
      <c r="J162" s="43"/>
    </row>
    <row r="163" spans="2:10" outlineLevel="1" x14ac:dyDescent="0.2">
      <c r="B163" s="32">
        <f t="shared" si="23"/>
        <v>6</v>
      </c>
      <c r="C163" s="17">
        <f t="shared" si="24"/>
        <v>42517</v>
      </c>
      <c r="D163" s="18" t="str">
        <f t="shared" si="25"/>
        <v/>
      </c>
      <c r="E163" s="18"/>
      <c r="F163" s="18">
        <f t="shared" si="26"/>
        <v>4.1666666666666664E-2</v>
      </c>
      <c r="G163" s="19" t="str">
        <f>IF(OR(D163=Übersicht!$G$7,D163=Übersicht!$G$8,D163=Übersicht!$G$9,D163=Übersicht!$G$11),$D$7,IF(D163=Übersicht!$G$10,0,IF(E163="","",E163-D163-F163)))</f>
        <v/>
      </c>
      <c r="H163" s="18" t="str">
        <f t="shared" si="21"/>
        <v/>
      </c>
      <c r="I163" s="20" t="str">
        <f t="shared" si="22"/>
        <v/>
      </c>
      <c r="J163" s="43"/>
    </row>
    <row r="164" spans="2:10" outlineLevel="1" x14ac:dyDescent="0.2">
      <c r="B164" s="32">
        <f t="shared" si="23"/>
        <v>7</v>
      </c>
      <c r="C164" s="17">
        <f t="shared" si="24"/>
        <v>42518</v>
      </c>
      <c r="D164" s="18" t="str">
        <f t="shared" si="25"/>
        <v>Wochenende</v>
      </c>
      <c r="E164" s="18"/>
      <c r="F164" s="18" t="str">
        <f t="shared" si="26"/>
        <v/>
      </c>
      <c r="G164" s="19" t="str">
        <f>IF(OR(D164=Übersicht!$G$7,D164=Übersicht!$G$8,D164=Übersicht!$G$9,D164=Übersicht!$G$11),$D$7,IF(D164=Übersicht!$G$10,0,IF(E164="","",E164-D164-F164)))</f>
        <v/>
      </c>
      <c r="H164" s="18" t="str">
        <f t="shared" si="21"/>
        <v/>
      </c>
      <c r="I164" s="20" t="str">
        <f t="shared" si="22"/>
        <v/>
      </c>
      <c r="J164" s="43"/>
    </row>
    <row r="165" spans="2:10" outlineLevel="1" x14ac:dyDescent="0.2">
      <c r="B165" s="32">
        <f t="shared" si="23"/>
        <v>1</v>
      </c>
      <c r="C165" s="17">
        <f t="shared" si="24"/>
        <v>42519</v>
      </c>
      <c r="D165" s="18" t="str">
        <f t="shared" si="25"/>
        <v>Wochenende</v>
      </c>
      <c r="E165" s="18"/>
      <c r="F165" s="18" t="str">
        <f t="shared" si="26"/>
        <v/>
      </c>
      <c r="G165" s="19" t="str">
        <f>IF(OR(D165=Übersicht!$G$7,D165=Übersicht!$G$8,D165=Übersicht!$G$9,D165=Übersicht!$G$11),$D$7,IF(D165=Übersicht!$G$10,0,IF(E165="","",E165-D165-F165)))</f>
        <v/>
      </c>
      <c r="H165" s="18" t="str">
        <f t="shared" si="21"/>
        <v/>
      </c>
      <c r="I165" s="20" t="str">
        <f t="shared" si="22"/>
        <v/>
      </c>
      <c r="J165" s="43"/>
    </row>
    <row r="166" spans="2:10" outlineLevel="1" x14ac:dyDescent="0.2">
      <c r="B166" s="32">
        <f t="shared" si="23"/>
        <v>2</v>
      </c>
      <c r="C166" s="17">
        <f t="shared" si="24"/>
        <v>42520</v>
      </c>
      <c r="D166" s="18" t="str">
        <f t="shared" si="25"/>
        <v/>
      </c>
      <c r="E166" s="18"/>
      <c r="F166" s="18">
        <f t="shared" si="26"/>
        <v>4.1666666666666664E-2</v>
      </c>
      <c r="G166" s="19" t="str">
        <f>IF(OR(D166=Übersicht!$G$7,D166=Übersicht!$G$8,D166=Übersicht!$G$9,D166=Übersicht!$G$11),$D$7,IF(D166=Übersicht!$G$10,0,IF(E166="","",E166-D166-F166)))</f>
        <v/>
      </c>
      <c r="H166" s="18" t="str">
        <f t="shared" si="21"/>
        <v/>
      </c>
      <c r="I166" s="20" t="str">
        <f t="shared" si="22"/>
        <v/>
      </c>
      <c r="J166" s="43"/>
    </row>
    <row r="167" spans="2:10" ht="15" outlineLevel="1" thickBot="1" x14ac:dyDescent="0.25">
      <c r="B167" s="32">
        <f t="shared" si="23"/>
        <v>3</v>
      </c>
      <c r="C167" s="17">
        <f t="shared" si="24"/>
        <v>42521</v>
      </c>
      <c r="D167" s="18" t="str">
        <f t="shared" si="25"/>
        <v/>
      </c>
      <c r="E167" s="18"/>
      <c r="F167" s="18">
        <f t="shared" si="26"/>
        <v>4.1666666666666664E-2</v>
      </c>
      <c r="G167" s="19" t="str">
        <f>IF(OR(D167=Übersicht!$G$7,D167=Übersicht!$G$8,D167=Übersicht!$G$9,D167=Übersicht!$G$11),$D$7,IF(D167=Übersicht!$G$10,0,IF(E167="","",E167-D167-F167)))</f>
        <v/>
      </c>
      <c r="H167" s="18" t="str">
        <f t="shared" si="21"/>
        <v/>
      </c>
      <c r="I167" s="20" t="str">
        <f t="shared" si="22"/>
        <v/>
      </c>
      <c r="J167" s="43"/>
    </row>
    <row r="168" spans="2:10" ht="15.75" thickBot="1" x14ac:dyDescent="0.3">
      <c r="B168" s="35" t="s">
        <v>13</v>
      </c>
      <c r="C168" s="21"/>
      <c r="D168" s="23" t="str">
        <f t="shared" si="25"/>
        <v/>
      </c>
      <c r="E168" s="23"/>
      <c r="F168" s="24"/>
      <c r="G168" s="25"/>
      <c r="H168" s="26"/>
      <c r="I168" s="24"/>
      <c r="J168" s="25"/>
    </row>
    <row r="169" spans="2:10" outlineLevel="1" x14ac:dyDescent="0.2">
      <c r="B169" s="32">
        <f>WEEKDAY(C169)</f>
        <v>4</v>
      </c>
      <c r="C169" s="17">
        <f>DATE(Übersicht!C14, 6, 1)</f>
        <v>42522</v>
      </c>
      <c r="D169" s="18" t="str">
        <f t="shared" si="25"/>
        <v/>
      </c>
      <c r="E169" s="18"/>
      <c r="F169" s="18">
        <f t="shared" si="26"/>
        <v>4.1666666666666664E-2</v>
      </c>
      <c r="G169" s="19" t="str">
        <f>IF(OR(D169=Übersicht!$G$7,D169=Übersicht!$G$8,D169=Übersicht!$G$9,D169=Übersicht!$G$11),$D$7,IF(D169=Übersicht!$G$10,0,IF(E169="","",E169-D169-F169)))</f>
        <v/>
      </c>
      <c r="H169" s="18" t="str">
        <f t="shared" ref="H169:H198" si="27">IF(G169="","",IF(G169&lt;=$D$7,"",G169-$D$7))</f>
        <v/>
      </c>
      <c r="I169" s="20" t="str">
        <f t="shared" ref="I169:I198" si="28">IF(G169="","",IF(G169&lt;$D$7,$D$7-G169,""))</f>
        <v/>
      </c>
      <c r="J169" s="43"/>
    </row>
    <row r="170" spans="2:10" outlineLevel="1" x14ac:dyDescent="0.2">
      <c r="B170" s="32">
        <f t="shared" ref="B170:B198" si="29">WEEKDAY(C170)</f>
        <v>5</v>
      </c>
      <c r="C170" s="17">
        <f>C169+1</f>
        <v>42523</v>
      </c>
      <c r="D170" s="18" t="str">
        <f t="shared" si="25"/>
        <v/>
      </c>
      <c r="E170" s="18"/>
      <c r="F170" s="18">
        <f t="shared" si="26"/>
        <v>4.1666666666666664E-2</v>
      </c>
      <c r="G170" s="19" t="str">
        <f>IF(OR(D170=Übersicht!$G$7,D170=Übersicht!$G$8,D170=Übersicht!$G$9,D170=Übersicht!$G$11),$D$7,IF(D170=Übersicht!$G$10,0,IF(E170="","",E170-D170-F170)))</f>
        <v/>
      </c>
      <c r="H170" s="18" t="str">
        <f t="shared" si="27"/>
        <v/>
      </c>
      <c r="I170" s="20" t="str">
        <f t="shared" si="28"/>
        <v/>
      </c>
      <c r="J170" s="43"/>
    </row>
    <row r="171" spans="2:10" outlineLevel="1" x14ac:dyDescent="0.2">
      <c r="B171" s="32">
        <f t="shared" si="29"/>
        <v>6</v>
      </c>
      <c r="C171" s="17">
        <f t="shared" ref="C171:C198" si="30">C170+1</f>
        <v>42524</v>
      </c>
      <c r="D171" s="18" t="str">
        <f t="shared" si="25"/>
        <v/>
      </c>
      <c r="E171" s="18"/>
      <c r="F171" s="18">
        <f t="shared" si="26"/>
        <v>4.1666666666666664E-2</v>
      </c>
      <c r="G171" s="19" t="str">
        <f>IF(OR(D171=Übersicht!$G$7,D171=Übersicht!$G$8,D171=Übersicht!$G$9,D171=Übersicht!$G$11),$D$7,IF(D171=Übersicht!$G$10,0,IF(E171="","",E171-D171-F171)))</f>
        <v/>
      </c>
      <c r="H171" s="18" t="str">
        <f t="shared" si="27"/>
        <v/>
      </c>
      <c r="I171" s="20" t="str">
        <f t="shared" si="28"/>
        <v/>
      </c>
      <c r="J171" s="43"/>
    </row>
    <row r="172" spans="2:10" outlineLevel="1" x14ac:dyDescent="0.2">
      <c r="B172" s="32">
        <f t="shared" si="29"/>
        <v>7</v>
      </c>
      <c r="C172" s="17">
        <f t="shared" si="30"/>
        <v>42525</v>
      </c>
      <c r="D172" s="18" t="str">
        <f t="shared" si="25"/>
        <v>Wochenende</v>
      </c>
      <c r="E172" s="18"/>
      <c r="F172" s="18" t="str">
        <f t="shared" si="26"/>
        <v/>
      </c>
      <c r="G172" s="19" t="str">
        <f>IF(OR(D172=Übersicht!$G$7,D172=Übersicht!$G$8,D172=Übersicht!$G$9,D172=Übersicht!$G$11),$D$7,IF(D172=Übersicht!$G$10,0,IF(E172="","",E172-D172-F172)))</f>
        <v/>
      </c>
      <c r="H172" s="18" t="str">
        <f t="shared" si="27"/>
        <v/>
      </c>
      <c r="I172" s="20" t="str">
        <f t="shared" si="28"/>
        <v/>
      </c>
      <c r="J172" s="43"/>
    </row>
    <row r="173" spans="2:10" outlineLevel="1" x14ac:dyDescent="0.2">
      <c r="B173" s="32">
        <f t="shared" si="29"/>
        <v>1</v>
      </c>
      <c r="C173" s="17">
        <f t="shared" si="30"/>
        <v>42526</v>
      </c>
      <c r="D173" s="18" t="str">
        <f t="shared" si="25"/>
        <v>Wochenende</v>
      </c>
      <c r="E173" s="18"/>
      <c r="F173" s="18" t="str">
        <f t="shared" si="26"/>
        <v/>
      </c>
      <c r="G173" s="19" t="str">
        <f>IF(OR(D173=Übersicht!$G$7,D173=Übersicht!$G$8,D173=Übersicht!$G$9,D173=Übersicht!$G$11),$D$7,IF(D173=Übersicht!$G$10,0,IF(E173="","",E173-D173-F173)))</f>
        <v/>
      </c>
      <c r="H173" s="18" t="str">
        <f t="shared" si="27"/>
        <v/>
      </c>
      <c r="I173" s="20" t="str">
        <f t="shared" si="28"/>
        <v/>
      </c>
      <c r="J173" s="43"/>
    </row>
    <row r="174" spans="2:10" outlineLevel="1" x14ac:dyDescent="0.2">
      <c r="B174" s="32">
        <f t="shared" si="29"/>
        <v>2</v>
      </c>
      <c r="C174" s="17">
        <f t="shared" si="30"/>
        <v>42527</v>
      </c>
      <c r="D174" s="18" t="str">
        <f t="shared" si="25"/>
        <v/>
      </c>
      <c r="E174" s="18"/>
      <c r="F174" s="18">
        <f t="shared" si="26"/>
        <v>4.1666666666666664E-2</v>
      </c>
      <c r="G174" s="19" t="str">
        <f>IF(OR(D174=Übersicht!$G$7,D174=Übersicht!$G$8,D174=Übersicht!$G$9,D174=Übersicht!$G$11),$D$7,IF(D174=Übersicht!$G$10,0,IF(E174="","",E174-D174-F174)))</f>
        <v/>
      </c>
      <c r="H174" s="18" t="str">
        <f t="shared" si="27"/>
        <v/>
      </c>
      <c r="I174" s="20" t="str">
        <f t="shared" si="28"/>
        <v/>
      </c>
      <c r="J174" s="43"/>
    </row>
    <row r="175" spans="2:10" outlineLevel="1" x14ac:dyDescent="0.2">
      <c r="B175" s="32">
        <f t="shared" si="29"/>
        <v>3</v>
      </c>
      <c r="C175" s="17">
        <f t="shared" si="30"/>
        <v>42528</v>
      </c>
      <c r="D175" s="18" t="str">
        <f t="shared" si="25"/>
        <v/>
      </c>
      <c r="E175" s="18"/>
      <c r="F175" s="18">
        <f t="shared" si="26"/>
        <v>4.1666666666666664E-2</v>
      </c>
      <c r="G175" s="19" t="str">
        <f>IF(OR(D175=Übersicht!$G$7,D175=Übersicht!$G$8,D175=Übersicht!$G$9,D175=Übersicht!$G$11),$D$7,IF(D175=Übersicht!$G$10,0,IF(E175="","",E175-D175-F175)))</f>
        <v/>
      </c>
      <c r="H175" s="18" t="str">
        <f t="shared" si="27"/>
        <v/>
      </c>
      <c r="I175" s="20" t="str">
        <f t="shared" si="28"/>
        <v/>
      </c>
      <c r="J175" s="43"/>
    </row>
    <row r="176" spans="2:10" outlineLevel="1" x14ac:dyDescent="0.2">
      <c r="B176" s="32">
        <f t="shared" si="29"/>
        <v>4</v>
      </c>
      <c r="C176" s="17">
        <f t="shared" si="30"/>
        <v>42529</v>
      </c>
      <c r="D176" s="18" t="str">
        <f t="shared" si="25"/>
        <v/>
      </c>
      <c r="E176" s="18"/>
      <c r="F176" s="18">
        <f t="shared" si="26"/>
        <v>4.1666666666666664E-2</v>
      </c>
      <c r="G176" s="19" t="str">
        <f>IF(OR(D176=Übersicht!$G$7,D176=Übersicht!$G$8,D176=Übersicht!$G$9,D176=Übersicht!$G$11),$D$7,IF(D176=Übersicht!$G$10,0,IF(E176="","",E176-D176-F176)))</f>
        <v/>
      </c>
      <c r="H176" s="18" t="str">
        <f t="shared" si="27"/>
        <v/>
      </c>
      <c r="I176" s="20" t="str">
        <f t="shared" si="28"/>
        <v/>
      </c>
      <c r="J176" s="43"/>
    </row>
    <row r="177" spans="2:10" outlineLevel="1" x14ac:dyDescent="0.2">
      <c r="B177" s="32">
        <f t="shared" si="29"/>
        <v>5</v>
      </c>
      <c r="C177" s="17">
        <f t="shared" si="30"/>
        <v>42530</v>
      </c>
      <c r="D177" s="18" t="str">
        <f t="shared" si="25"/>
        <v/>
      </c>
      <c r="E177" s="18"/>
      <c r="F177" s="18">
        <f t="shared" si="26"/>
        <v>4.1666666666666664E-2</v>
      </c>
      <c r="G177" s="19" t="str">
        <f>IF(OR(D177=Übersicht!$G$7,D177=Übersicht!$G$8,D177=Übersicht!$G$9,D177=Übersicht!$G$11),$D$7,IF(D177=Übersicht!$G$10,0,IF(E177="","",E177-D177-F177)))</f>
        <v/>
      </c>
      <c r="H177" s="18" t="str">
        <f t="shared" si="27"/>
        <v/>
      </c>
      <c r="I177" s="20" t="str">
        <f t="shared" si="28"/>
        <v/>
      </c>
      <c r="J177" s="43"/>
    </row>
    <row r="178" spans="2:10" outlineLevel="1" x14ac:dyDescent="0.2">
      <c r="B178" s="32">
        <f t="shared" si="29"/>
        <v>6</v>
      </c>
      <c r="C178" s="17">
        <f t="shared" si="30"/>
        <v>42531</v>
      </c>
      <c r="D178" s="18" t="str">
        <f t="shared" si="25"/>
        <v/>
      </c>
      <c r="E178" s="18"/>
      <c r="F178" s="18">
        <f t="shared" si="26"/>
        <v>4.1666666666666664E-2</v>
      </c>
      <c r="G178" s="19" t="str">
        <f>IF(OR(D178=Übersicht!$G$7,D178=Übersicht!$G$8,D178=Übersicht!$G$9,D178=Übersicht!$G$11),$D$7,IF(D178=Übersicht!$G$10,0,IF(E178="","",E178-D178-F178)))</f>
        <v/>
      </c>
      <c r="H178" s="18" t="str">
        <f t="shared" si="27"/>
        <v/>
      </c>
      <c r="I178" s="20" t="str">
        <f t="shared" si="28"/>
        <v/>
      </c>
      <c r="J178" s="43"/>
    </row>
    <row r="179" spans="2:10" outlineLevel="1" x14ac:dyDescent="0.2">
      <c r="B179" s="32">
        <f t="shared" si="29"/>
        <v>7</v>
      </c>
      <c r="C179" s="17">
        <f t="shared" si="30"/>
        <v>42532</v>
      </c>
      <c r="D179" s="18" t="str">
        <f t="shared" si="25"/>
        <v>Wochenende</v>
      </c>
      <c r="E179" s="18"/>
      <c r="F179" s="18" t="str">
        <f t="shared" si="26"/>
        <v/>
      </c>
      <c r="G179" s="19" t="str">
        <f>IF(OR(D179=Übersicht!$G$7,D179=Übersicht!$G$8,D179=Übersicht!$G$9,D179=Übersicht!$G$11),$D$7,IF(D179=Übersicht!$G$10,0,IF(E179="","",E179-D179-F179)))</f>
        <v/>
      </c>
      <c r="H179" s="18" t="str">
        <f t="shared" si="27"/>
        <v/>
      </c>
      <c r="I179" s="20" t="str">
        <f t="shared" si="28"/>
        <v/>
      </c>
      <c r="J179" s="43"/>
    </row>
    <row r="180" spans="2:10" outlineLevel="1" x14ac:dyDescent="0.2">
      <c r="B180" s="32">
        <f t="shared" si="29"/>
        <v>1</v>
      </c>
      <c r="C180" s="17">
        <f t="shared" si="30"/>
        <v>42533</v>
      </c>
      <c r="D180" s="18" t="str">
        <f t="shared" si="25"/>
        <v>Wochenende</v>
      </c>
      <c r="E180" s="18"/>
      <c r="F180" s="18" t="str">
        <f t="shared" si="26"/>
        <v/>
      </c>
      <c r="G180" s="19" t="str">
        <f>IF(OR(D180=Übersicht!$G$7,D180=Übersicht!$G$8,D180=Übersicht!$G$9,D180=Übersicht!$G$11),$D$7,IF(D180=Übersicht!$G$10,0,IF(E180="","",E180-D180-F180)))</f>
        <v/>
      </c>
      <c r="H180" s="18" t="str">
        <f t="shared" si="27"/>
        <v/>
      </c>
      <c r="I180" s="20" t="str">
        <f t="shared" si="28"/>
        <v/>
      </c>
      <c r="J180" s="43"/>
    </row>
    <row r="181" spans="2:10" outlineLevel="1" x14ac:dyDescent="0.2">
      <c r="B181" s="32">
        <f t="shared" si="29"/>
        <v>2</v>
      </c>
      <c r="C181" s="17">
        <f t="shared" si="30"/>
        <v>42534</v>
      </c>
      <c r="D181" s="18" t="str">
        <f t="shared" si="25"/>
        <v/>
      </c>
      <c r="E181" s="18"/>
      <c r="F181" s="18">
        <f t="shared" si="26"/>
        <v>4.1666666666666664E-2</v>
      </c>
      <c r="G181" s="19" t="str">
        <f>IF(OR(D181=Übersicht!$G$7,D181=Übersicht!$G$8,D181=Übersicht!$G$9,D181=Übersicht!$G$11),$D$7,IF(D181=Übersicht!$G$10,0,IF(E181="","",E181-D181-F181)))</f>
        <v/>
      </c>
      <c r="H181" s="18" t="str">
        <f t="shared" si="27"/>
        <v/>
      </c>
      <c r="I181" s="20" t="str">
        <f t="shared" si="28"/>
        <v/>
      </c>
      <c r="J181" s="43"/>
    </row>
    <row r="182" spans="2:10" outlineLevel="1" x14ac:dyDescent="0.2">
      <c r="B182" s="32">
        <f t="shared" si="29"/>
        <v>3</v>
      </c>
      <c r="C182" s="17">
        <f t="shared" si="30"/>
        <v>42535</v>
      </c>
      <c r="D182" s="18" t="str">
        <f t="shared" si="25"/>
        <v/>
      </c>
      <c r="E182" s="18"/>
      <c r="F182" s="18">
        <f t="shared" si="26"/>
        <v>4.1666666666666664E-2</v>
      </c>
      <c r="G182" s="19" t="str">
        <f>IF(OR(D182=Übersicht!$G$7,D182=Übersicht!$G$8,D182=Übersicht!$G$9,D182=Übersicht!$G$11),$D$7,IF(D182=Übersicht!$G$10,0,IF(E182="","",E182-D182-F182)))</f>
        <v/>
      </c>
      <c r="H182" s="18" t="str">
        <f t="shared" si="27"/>
        <v/>
      </c>
      <c r="I182" s="20" t="str">
        <f t="shared" si="28"/>
        <v/>
      </c>
      <c r="J182" s="43"/>
    </row>
    <row r="183" spans="2:10" outlineLevel="1" x14ac:dyDescent="0.2">
      <c r="B183" s="32">
        <f t="shared" si="29"/>
        <v>4</v>
      </c>
      <c r="C183" s="17">
        <f t="shared" si="30"/>
        <v>42536</v>
      </c>
      <c r="D183" s="18" t="str">
        <f t="shared" si="25"/>
        <v/>
      </c>
      <c r="E183" s="18"/>
      <c r="F183" s="18">
        <f t="shared" si="26"/>
        <v>4.1666666666666664E-2</v>
      </c>
      <c r="G183" s="19" t="str">
        <f>IF(OR(D183=Übersicht!$G$7,D183=Übersicht!$G$8,D183=Übersicht!$G$9,D183=Übersicht!$G$11),$D$7,IF(D183=Übersicht!$G$10,0,IF(E183="","",E183-D183-F183)))</f>
        <v/>
      </c>
      <c r="H183" s="18" t="str">
        <f t="shared" si="27"/>
        <v/>
      </c>
      <c r="I183" s="20" t="str">
        <f t="shared" si="28"/>
        <v/>
      </c>
      <c r="J183" s="43"/>
    </row>
    <row r="184" spans="2:10" outlineLevel="1" x14ac:dyDescent="0.2">
      <c r="B184" s="32">
        <f t="shared" si="29"/>
        <v>5</v>
      </c>
      <c r="C184" s="17">
        <f t="shared" si="30"/>
        <v>42537</v>
      </c>
      <c r="D184" s="18" t="str">
        <f t="shared" si="25"/>
        <v/>
      </c>
      <c r="E184" s="18"/>
      <c r="F184" s="18">
        <f t="shared" si="26"/>
        <v>4.1666666666666664E-2</v>
      </c>
      <c r="G184" s="19" t="str">
        <f>IF(OR(D184=Übersicht!$G$7,D184=Übersicht!$G$8,D184=Übersicht!$G$9,D184=Übersicht!$G$11),$D$7,IF(D184=Übersicht!$G$10,0,IF(E184="","",E184-D184-F184)))</f>
        <v/>
      </c>
      <c r="H184" s="18" t="str">
        <f t="shared" si="27"/>
        <v/>
      </c>
      <c r="I184" s="20" t="str">
        <f t="shared" si="28"/>
        <v/>
      </c>
      <c r="J184" s="43"/>
    </row>
    <row r="185" spans="2:10" outlineLevel="1" x14ac:dyDescent="0.2">
      <c r="B185" s="32">
        <f t="shared" si="29"/>
        <v>6</v>
      </c>
      <c r="C185" s="17">
        <f t="shared" si="30"/>
        <v>42538</v>
      </c>
      <c r="D185" s="18" t="str">
        <f t="shared" si="25"/>
        <v/>
      </c>
      <c r="E185" s="18"/>
      <c r="F185" s="18">
        <f t="shared" si="26"/>
        <v>4.1666666666666664E-2</v>
      </c>
      <c r="G185" s="19" t="str">
        <f>IF(OR(D185=Übersicht!$G$7,D185=Übersicht!$G$8,D185=Übersicht!$G$9,D185=Übersicht!$G$11),$D$7,IF(D185=Übersicht!$G$10,0,IF(E185="","",E185-D185-F185)))</f>
        <v/>
      </c>
      <c r="H185" s="18" t="str">
        <f t="shared" si="27"/>
        <v/>
      </c>
      <c r="I185" s="20" t="str">
        <f t="shared" si="28"/>
        <v/>
      </c>
      <c r="J185" s="43"/>
    </row>
    <row r="186" spans="2:10" outlineLevel="1" x14ac:dyDescent="0.2">
      <c r="B186" s="32">
        <f t="shared" si="29"/>
        <v>7</v>
      </c>
      <c r="C186" s="17">
        <f t="shared" si="30"/>
        <v>42539</v>
      </c>
      <c r="D186" s="18" t="str">
        <f t="shared" si="25"/>
        <v>Wochenende</v>
      </c>
      <c r="E186" s="18"/>
      <c r="F186" s="18" t="str">
        <f t="shared" si="26"/>
        <v/>
      </c>
      <c r="G186" s="19" t="str">
        <f>IF(OR(D186=Übersicht!$G$7,D186=Übersicht!$G$8,D186=Übersicht!$G$9,D186=Übersicht!$G$11),$D$7,IF(D186=Übersicht!$G$10,0,IF(E186="","",E186-D186-F186)))</f>
        <v/>
      </c>
      <c r="H186" s="18" t="str">
        <f t="shared" si="27"/>
        <v/>
      </c>
      <c r="I186" s="20" t="str">
        <f t="shared" si="28"/>
        <v/>
      </c>
      <c r="J186" s="43"/>
    </row>
    <row r="187" spans="2:10" outlineLevel="1" x14ac:dyDescent="0.2">
      <c r="B187" s="32">
        <f t="shared" si="29"/>
        <v>1</v>
      </c>
      <c r="C187" s="17">
        <f t="shared" si="30"/>
        <v>42540</v>
      </c>
      <c r="D187" s="18" t="str">
        <f t="shared" si="25"/>
        <v>Wochenende</v>
      </c>
      <c r="E187" s="18"/>
      <c r="F187" s="18" t="str">
        <f t="shared" si="26"/>
        <v/>
      </c>
      <c r="G187" s="19" t="str">
        <f>IF(OR(D187=Übersicht!$G$7,D187=Übersicht!$G$8,D187=Übersicht!$G$9,D187=Übersicht!$G$11),$D$7,IF(D187=Übersicht!$G$10,0,IF(E187="","",E187-D187-F187)))</f>
        <v/>
      </c>
      <c r="H187" s="18" t="str">
        <f t="shared" si="27"/>
        <v/>
      </c>
      <c r="I187" s="20" t="str">
        <f t="shared" si="28"/>
        <v/>
      </c>
      <c r="J187" s="43"/>
    </row>
    <row r="188" spans="2:10" outlineLevel="1" x14ac:dyDescent="0.2">
      <c r="B188" s="32">
        <f t="shared" si="29"/>
        <v>2</v>
      </c>
      <c r="C188" s="17">
        <f t="shared" si="30"/>
        <v>42541</v>
      </c>
      <c r="D188" s="18" t="str">
        <f t="shared" si="25"/>
        <v/>
      </c>
      <c r="E188" s="18"/>
      <c r="F188" s="18">
        <f t="shared" si="26"/>
        <v>4.1666666666666664E-2</v>
      </c>
      <c r="G188" s="19" t="str">
        <f>IF(OR(D188=Übersicht!$G$7,D188=Übersicht!$G$8,D188=Übersicht!$G$9,D188=Übersicht!$G$11),$D$7,IF(D188=Übersicht!$G$10,0,IF(E188="","",E188-D188-F188)))</f>
        <v/>
      </c>
      <c r="H188" s="18" t="str">
        <f t="shared" si="27"/>
        <v/>
      </c>
      <c r="I188" s="20" t="str">
        <f t="shared" si="28"/>
        <v/>
      </c>
      <c r="J188" s="43"/>
    </row>
    <row r="189" spans="2:10" outlineLevel="1" x14ac:dyDescent="0.2">
      <c r="B189" s="32">
        <f t="shared" si="29"/>
        <v>3</v>
      </c>
      <c r="C189" s="17">
        <f t="shared" si="30"/>
        <v>42542</v>
      </c>
      <c r="D189" s="18" t="str">
        <f t="shared" si="25"/>
        <v/>
      </c>
      <c r="E189" s="18"/>
      <c r="F189" s="18">
        <f t="shared" si="26"/>
        <v>4.1666666666666664E-2</v>
      </c>
      <c r="G189" s="19" t="str">
        <f>IF(OR(D189=Übersicht!$G$7,D189=Übersicht!$G$8,D189=Übersicht!$G$9,D189=Übersicht!$G$11),$D$7,IF(D189=Übersicht!$G$10,0,IF(E189="","",E189-D189-F189)))</f>
        <v/>
      </c>
      <c r="H189" s="18" t="str">
        <f t="shared" si="27"/>
        <v/>
      </c>
      <c r="I189" s="20" t="str">
        <f t="shared" si="28"/>
        <v/>
      </c>
      <c r="J189" s="43"/>
    </row>
    <row r="190" spans="2:10" outlineLevel="1" x14ac:dyDescent="0.2">
      <c r="B190" s="32">
        <f t="shared" si="29"/>
        <v>4</v>
      </c>
      <c r="C190" s="17">
        <f t="shared" si="30"/>
        <v>42543</v>
      </c>
      <c r="D190" s="18" t="str">
        <f t="shared" si="25"/>
        <v/>
      </c>
      <c r="E190" s="18"/>
      <c r="F190" s="18">
        <f t="shared" si="26"/>
        <v>4.1666666666666664E-2</v>
      </c>
      <c r="G190" s="19" t="str">
        <f>IF(OR(D190=Übersicht!$G$7,D190=Übersicht!$G$8,D190=Übersicht!$G$9,D190=Übersicht!$G$11),$D$7,IF(D190=Übersicht!$G$10,0,IF(E190="","",E190-D190-F190)))</f>
        <v/>
      </c>
      <c r="H190" s="18" t="str">
        <f t="shared" si="27"/>
        <v/>
      </c>
      <c r="I190" s="20" t="str">
        <f t="shared" si="28"/>
        <v/>
      </c>
      <c r="J190" s="43"/>
    </row>
    <row r="191" spans="2:10" outlineLevel="1" x14ac:dyDescent="0.2">
      <c r="B191" s="32">
        <f t="shared" si="29"/>
        <v>5</v>
      </c>
      <c r="C191" s="17">
        <f t="shared" si="30"/>
        <v>42544</v>
      </c>
      <c r="D191" s="18" t="str">
        <f t="shared" si="25"/>
        <v/>
      </c>
      <c r="E191" s="18"/>
      <c r="F191" s="18">
        <f t="shared" si="26"/>
        <v>4.1666666666666664E-2</v>
      </c>
      <c r="G191" s="19" t="str">
        <f>IF(OR(D191=Übersicht!$G$7,D191=Übersicht!$G$8,D191=Übersicht!$G$9,D191=Übersicht!$G$11),$D$7,IF(D191=Übersicht!$G$10,0,IF(E191="","",E191-D191-F191)))</f>
        <v/>
      </c>
      <c r="H191" s="18" t="str">
        <f t="shared" si="27"/>
        <v/>
      </c>
      <c r="I191" s="20" t="str">
        <f t="shared" si="28"/>
        <v/>
      </c>
      <c r="J191" s="43"/>
    </row>
    <row r="192" spans="2:10" outlineLevel="1" x14ac:dyDescent="0.2">
      <c r="B192" s="32">
        <f t="shared" si="29"/>
        <v>6</v>
      </c>
      <c r="C192" s="17">
        <f t="shared" si="30"/>
        <v>42545</v>
      </c>
      <c r="D192" s="18" t="str">
        <f t="shared" si="25"/>
        <v/>
      </c>
      <c r="E192" s="18"/>
      <c r="F192" s="18">
        <f t="shared" si="26"/>
        <v>4.1666666666666664E-2</v>
      </c>
      <c r="G192" s="19" t="str">
        <f>IF(OR(D192=Übersicht!$G$7,D192=Übersicht!$G$8,D192=Übersicht!$G$9,D192=Übersicht!$G$11),$D$7,IF(D192=Übersicht!$G$10,0,IF(E192="","",E192-D192-F192)))</f>
        <v/>
      </c>
      <c r="H192" s="18" t="str">
        <f t="shared" si="27"/>
        <v/>
      </c>
      <c r="I192" s="20" t="str">
        <f t="shared" si="28"/>
        <v/>
      </c>
      <c r="J192" s="43"/>
    </row>
    <row r="193" spans="2:10" outlineLevel="1" x14ac:dyDescent="0.2">
      <c r="B193" s="32">
        <f t="shared" si="29"/>
        <v>7</v>
      </c>
      <c r="C193" s="17">
        <f t="shared" si="30"/>
        <v>42546</v>
      </c>
      <c r="D193" s="18" t="str">
        <f t="shared" si="25"/>
        <v>Wochenende</v>
      </c>
      <c r="E193" s="18"/>
      <c r="F193" s="18" t="str">
        <f t="shared" si="26"/>
        <v/>
      </c>
      <c r="G193" s="19" t="str">
        <f>IF(OR(D193=Übersicht!$G$7,D193=Übersicht!$G$8,D193=Übersicht!$G$9,D193=Übersicht!$G$11),$D$7,IF(D193=Übersicht!$G$10,0,IF(E193="","",E193-D193-F193)))</f>
        <v/>
      </c>
      <c r="H193" s="18" t="str">
        <f t="shared" si="27"/>
        <v/>
      </c>
      <c r="I193" s="20" t="str">
        <f t="shared" si="28"/>
        <v/>
      </c>
      <c r="J193" s="43"/>
    </row>
    <row r="194" spans="2:10" outlineLevel="1" x14ac:dyDescent="0.2">
      <c r="B194" s="32">
        <f t="shared" si="29"/>
        <v>1</v>
      </c>
      <c r="C194" s="17">
        <f t="shared" si="30"/>
        <v>42547</v>
      </c>
      <c r="D194" s="18" t="str">
        <f t="shared" si="25"/>
        <v>Wochenende</v>
      </c>
      <c r="E194" s="18"/>
      <c r="F194" s="18" t="str">
        <f t="shared" si="26"/>
        <v/>
      </c>
      <c r="G194" s="19" t="str">
        <f>IF(OR(D194=Übersicht!$G$7,D194=Übersicht!$G$8,D194=Übersicht!$G$9,D194=Übersicht!$G$11),$D$7,IF(D194=Übersicht!$G$10,0,IF(E194="","",E194-D194-F194)))</f>
        <v/>
      </c>
      <c r="H194" s="18" t="str">
        <f t="shared" si="27"/>
        <v/>
      </c>
      <c r="I194" s="20" t="str">
        <f t="shared" si="28"/>
        <v/>
      </c>
      <c r="J194" s="43"/>
    </row>
    <row r="195" spans="2:10" outlineLevel="1" x14ac:dyDescent="0.2">
      <c r="B195" s="32">
        <f t="shared" si="29"/>
        <v>2</v>
      </c>
      <c r="C195" s="17">
        <f t="shared" si="30"/>
        <v>42548</v>
      </c>
      <c r="D195" s="18" t="str">
        <f t="shared" si="25"/>
        <v/>
      </c>
      <c r="E195" s="18"/>
      <c r="F195" s="18">
        <f t="shared" si="26"/>
        <v>4.1666666666666664E-2</v>
      </c>
      <c r="G195" s="19" t="str">
        <f>IF(OR(D195=Übersicht!$G$7,D195=Übersicht!$G$8,D195=Übersicht!$G$9,D195=Übersicht!$G$11),$D$7,IF(D195=Übersicht!$G$10,0,IF(E195="","",E195-D195-F195)))</f>
        <v/>
      </c>
      <c r="H195" s="18" t="str">
        <f t="shared" si="27"/>
        <v/>
      </c>
      <c r="I195" s="20" t="str">
        <f t="shared" si="28"/>
        <v/>
      </c>
      <c r="J195" s="43"/>
    </row>
    <row r="196" spans="2:10" outlineLevel="1" x14ac:dyDescent="0.2">
      <c r="B196" s="32">
        <f t="shared" si="29"/>
        <v>3</v>
      </c>
      <c r="C196" s="17">
        <f t="shared" si="30"/>
        <v>42549</v>
      </c>
      <c r="D196" s="18" t="str">
        <f t="shared" si="25"/>
        <v/>
      </c>
      <c r="E196" s="18"/>
      <c r="F196" s="18">
        <f t="shared" si="26"/>
        <v>4.1666666666666664E-2</v>
      </c>
      <c r="G196" s="19" t="str">
        <f>IF(OR(D196=Übersicht!$G$7,D196=Übersicht!$G$8,D196=Übersicht!$G$9,D196=Übersicht!$G$11),$D$7,IF(D196=Übersicht!$G$10,0,IF(E196="","",E196-D196-F196)))</f>
        <v/>
      </c>
      <c r="H196" s="18" t="str">
        <f t="shared" si="27"/>
        <v/>
      </c>
      <c r="I196" s="20" t="str">
        <f t="shared" si="28"/>
        <v/>
      </c>
      <c r="J196" s="43"/>
    </row>
    <row r="197" spans="2:10" outlineLevel="1" x14ac:dyDescent="0.2">
      <c r="B197" s="32">
        <f t="shared" si="29"/>
        <v>4</v>
      </c>
      <c r="C197" s="17">
        <f t="shared" si="30"/>
        <v>42550</v>
      </c>
      <c r="D197" s="18" t="str">
        <f t="shared" si="25"/>
        <v/>
      </c>
      <c r="E197" s="18"/>
      <c r="F197" s="18">
        <f t="shared" si="26"/>
        <v>4.1666666666666664E-2</v>
      </c>
      <c r="G197" s="19" t="str">
        <f>IF(OR(D197=Übersicht!$G$7,D197=Übersicht!$G$8,D197=Übersicht!$G$9,D197=Übersicht!$G$11),$D$7,IF(D197=Übersicht!$G$10,0,IF(E197="","",E197-D197-F197)))</f>
        <v/>
      </c>
      <c r="H197" s="18" t="str">
        <f t="shared" si="27"/>
        <v/>
      </c>
      <c r="I197" s="20" t="str">
        <f t="shared" si="28"/>
        <v/>
      </c>
      <c r="J197" s="43"/>
    </row>
    <row r="198" spans="2:10" ht="15" outlineLevel="1" thickBot="1" x14ac:dyDescent="0.25">
      <c r="B198" s="32">
        <f t="shared" si="29"/>
        <v>5</v>
      </c>
      <c r="C198" s="17">
        <f t="shared" si="30"/>
        <v>42551</v>
      </c>
      <c r="D198" s="18" t="str">
        <f t="shared" si="25"/>
        <v/>
      </c>
      <c r="E198" s="18"/>
      <c r="F198" s="18">
        <f t="shared" si="26"/>
        <v>4.1666666666666664E-2</v>
      </c>
      <c r="G198" s="19" t="str">
        <f>IF(OR(D198=Übersicht!$G$7,D198=Übersicht!$G$8,D198=Übersicht!$G$9,D198=Übersicht!$G$11),$D$7,IF(D198=Übersicht!$G$10,0,IF(E198="","",E198-D198-F198)))</f>
        <v/>
      </c>
      <c r="H198" s="18" t="str">
        <f t="shared" si="27"/>
        <v/>
      </c>
      <c r="I198" s="20" t="str">
        <f t="shared" si="28"/>
        <v/>
      </c>
      <c r="J198" s="43"/>
    </row>
    <row r="199" spans="2:10" ht="15.75" thickBot="1" x14ac:dyDescent="0.3">
      <c r="B199" s="35" t="s">
        <v>14</v>
      </c>
      <c r="C199" s="21"/>
      <c r="D199" s="23" t="str">
        <f t="shared" si="25"/>
        <v/>
      </c>
      <c r="E199" s="23"/>
      <c r="F199" s="24"/>
      <c r="G199" s="25"/>
      <c r="H199" s="26"/>
      <c r="I199" s="24"/>
      <c r="J199" s="25"/>
    </row>
    <row r="200" spans="2:10" outlineLevel="1" x14ac:dyDescent="0.2">
      <c r="B200" s="32">
        <f>WEEKDAY(C200)</f>
        <v>6</v>
      </c>
      <c r="C200" s="17">
        <f>DATE(Übersicht!C14, 7, 1)</f>
        <v>42552</v>
      </c>
      <c r="D200" s="18" t="str">
        <f t="shared" si="25"/>
        <v/>
      </c>
      <c r="E200" s="18"/>
      <c r="F200" s="18">
        <f t="shared" si="26"/>
        <v>4.1666666666666664E-2</v>
      </c>
      <c r="G200" s="19" t="str">
        <f>IF(OR(D200=Übersicht!$G$7,D200=Übersicht!$G$8,D200=Übersicht!$G$9,D200=Übersicht!$G$11),$D$7,IF(D200=Übersicht!$G$10,0,IF(E200="","",E200-D200-F200)))</f>
        <v/>
      </c>
      <c r="H200" s="18" t="str">
        <f t="shared" ref="H200:H230" si="31">IF(G200="","",IF(G200&lt;=$D$7,"",G200-$D$7))</f>
        <v/>
      </c>
      <c r="I200" s="20" t="str">
        <f t="shared" ref="I200:I230" si="32">IF(G200="","",IF(G200&lt;$D$7,$D$7-G200,""))</f>
        <v/>
      </c>
      <c r="J200" s="43"/>
    </row>
    <row r="201" spans="2:10" outlineLevel="1" x14ac:dyDescent="0.2">
      <c r="B201" s="32">
        <f t="shared" ref="B201:B230" si="33">WEEKDAY(C201)</f>
        <v>7</v>
      </c>
      <c r="C201" s="17">
        <f>C200+1</f>
        <v>42553</v>
      </c>
      <c r="D201" s="18" t="str">
        <f t="shared" si="25"/>
        <v>Wochenende</v>
      </c>
      <c r="E201" s="18"/>
      <c r="F201" s="18" t="str">
        <f t="shared" si="26"/>
        <v/>
      </c>
      <c r="G201" s="19" t="str">
        <f>IF(OR(D201=Übersicht!$G$7,D201=Übersicht!$G$8,D201=Übersicht!$G$9,D201=Übersicht!$G$11),$D$7,IF(D201=Übersicht!$G$10,0,IF(E201="","",E201-D201-F201)))</f>
        <v/>
      </c>
      <c r="H201" s="18" t="str">
        <f t="shared" si="31"/>
        <v/>
      </c>
      <c r="I201" s="20" t="str">
        <f t="shared" si="32"/>
        <v/>
      </c>
      <c r="J201" s="43"/>
    </row>
    <row r="202" spans="2:10" outlineLevel="1" x14ac:dyDescent="0.2">
      <c r="B202" s="32">
        <f t="shared" si="33"/>
        <v>1</v>
      </c>
      <c r="C202" s="17">
        <f t="shared" ref="C202:C230" si="34">C201+1</f>
        <v>42554</v>
      </c>
      <c r="D202" s="18" t="str">
        <f t="shared" si="25"/>
        <v>Wochenende</v>
      </c>
      <c r="E202" s="18"/>
      <c r="F202" s="18" t="str">
        <f t="shared" si="26"/>
        <v/>
      </c>
      <c r="G202" s="19" t="str">
        <f>IF(OR(D202=Übersicht!$G$7,D202=Übersicht!$G$8,D202=Übersicht!$G$9,D202=Übersicht!$G$11),$D$7,IF(D202=Übersicht!$G$10,0,IF(E202="","",E202-D202-F202)))</f>
        <v/>
      </c>
      <c r="H202" s="18" t="str">
        <f t="shared" si="31"/>
        <v/>
      </c>
      <c r="I202" s="20" t="str">
        <f t="shared" si="32"/>
        <v/>
      </c>
      <c r="J202" s="43"/>
    </row>
    <row r="203" spans="2:10" outlineLevel="1" x14ac:dyDescent="0.2">
      <c r="B203" s="32">
        <f t="shared" si="33"/>
        <v>2</v>
      </c>
      <c r="C203" s="17">
        <f t="shared" si="34"/>
        <v>42555</v>
      </c>
      <c r="D203" s="18" t="str">
        <f t="shared" si="25"/>
        <v/>
      </c>
      <c r="E203" s="18"/>
      <c r="F203" s="18">
        <f t="shared" si="26"/>
        <v>4.1666666666666664E-2</v>
      </c>
      <c r="G203" s="19" t="str">
        <f>IF(OR(D203=Übersicht!$G$7,D203=Übersicht!$G$8,D203=Übersicht!$G$9,D203=Übersicht!$G$11),$D$7,IF(D203=Übersicht!$G$10,0,IF(E203="","",E203-D203-F203)))</f>
        <v/>
      </c>
      <c r="H203" s="18" t="str">
        <f t="shared" si="31"/>
        <v/>
      </c>
      <c r="I203" s="20" t="str">
        <f t="shared" si="32"/>
        <v/>
      </c>
      <c r="J203" s="43"/>
    </row>
    <row r="204" spans="2:10" outlineLevel="1" x14ac:dyDescent="0.2">
      <c r="B204" s="32">
        <f t="shared" si="33"/>
        <v>3</v>
      </c>
      <c r="C204" s="17">
        <f t="shared" si="34"/>
        <v>42556</v>
      </c>
      <c r="D204" s="18" t="str">
        <f t="shared" si="25"/>
        <v/>
      </c>
      <c r="E204" s="18"/>
      <c r="F204" s="18">
        <f t="shared" si="26"/>
        <v>4.1666666666666664E-2</v>
      </c>
      <c r="G204" s="19" t="str">
        <f>IF(OR(D204=Übersicht!$G$7,D204=Übersicht!$G$8,D204=Übersicht!$G$9,D204=Übersicht!$G$11),$D$7,IF(D204=Übersicht!$G$10,0,IF(E204="","",E204-D204-F204)))</f>
        <v/>
      </c>
      <c r="H204" s="18" t="str">
        <f t="shared" si="31"/>
        <v/>
      </c>
      <c r="I204" s="20" t="str">
        <f t="shared" si="32"/>
        <v/>
      </c>
      <c r="J204" s="43"/>
    </row>
    <row r="205" spans="2:10" outlineLevel="1" x14ac:dyDescent="0.2">
      <c r="B205" s="32">
        <f t="shared" si="33"/>
        <v>4</v>
      </c>
      <c r="C205" s="17">
        <f t="shared" si="34"/>
        <v>42557</v>
      </c>
      <c r="D205" s="18" t="str">
        <f t="shared" ref="D205:D268" si="35">IF(OR(B205=1,B205=7),"Wochenende","")</f>
        <v/>
      </c>
      <c r="E205" s="18"/>
      <c r="F205" s="18">
        <f t="shared" ref="F205:F268" si="36">IF(OR(B205=7,B205=1),"",$D$8)</f>
        <v>4.1666666666666664E-2</v>
      </c>
      <c r="G205" s="19" t="str">
        <f>IF(OR(D205=Übersicht!$G$7,D205=Übersicht!$G$8,D205=Übersicht!$G$9,D205=Übersicht!$G$11),$D$7,IF(D205=Übersicht!$G$10,0,IF(E205="","",E205-D205-F205)))</f>
        <v/>
      </c>
      <c r="H205" s="18" t="str">
        <f t="shared" si="31"/>
        <v/>
      </c>
      <c r="I205" s="20" t="str">
        <f t="shared" si="32"/>
        <v/>
      </c>
      <c r="J205" s="43"/>
    </row>
    <row r="206" spans="2:10" outlineLevel="1" x14ac:dyDescent="0.2">
      <c r="B206" s="32">
        <f t="shared" si="33"/>
        <v>5</v>
      </c>
      <c r="C206" s="17">
        <f t="shared" si="34"/>
        <v>42558</v>
      </c>
      <c r="D206" s="18" t="str">
        <f t="shared" si="35"/>
        <v/>
      </c>
      <c r="E206" s="18"/>
      <c r="F206" s="18">
        <f t="shared" si="36"/>
        <v>4.1666666666666664E-2</v>
      </c>
      <c r="G206" s="19" t="str">
        <f>IF(OR(D206=Übersicht!$G$7,D206=Übersicht!$G$8,D206=Übersicht!$G$9,D206=Übersicht!$G$11),$D$7,IF(D206=Übersicht!$G$10,0,IF(E206="","",E206-D206-F206)))</f>
        <v/>
      </c>
      <c r="H206" s="18" t="str">
        <f t="shared" si="31"/>
        <v/>
      </c>
      <c r="I206" s="20" t="str">
        <f t="shared" si="32"/>
        <v/>
      </c>
      <c r="J206" s="43"/>
    </row>
    <row r="207" spans="2:10" outlineLevel="1" x14ac:dyDescent="0.2">
      <c r="B207" s="32">
        <f t="shared" si="33"/>
        <v>6</v>
      </c>
      <c r="C207" s="17">
        <f t="shared" si="34"/>
        <v>42559</v>
      </c>
      <c r="D207" s="18" t="str">
        <f t="shared" si="35"/>
        <v/>
      </c>
      <c r="E207" s="18"/>
      <c r="F207" s="18">
        <f t="shared" si="36"/>
        <v>4.1666666666666664E-2</v>
      </c>
      <c r="G207" s="19" t="str">
        <f>IF(OR(D207=Übersicht!$G$7,D207=Übersicht!$G$8,D207=Übersicht!$G$9,D207=Übersicht!$G$11),$D$7,IF(D207=Übersicht!$G$10,0,IF(E207="","",E207-D207-F207)))</f>
        <v/>
      </c>
      <c r="H207" s="18" t="str">
        <f t="shared" si="31"/>
        <v/>
      </c>
      <c r="I207" s="20" t="str">
        <f t="shared" si="32"/>
        <v/>
      </c>
      <c r="J207" s="43"/>
    </row>
    <row r="208" spans="2:10" outlineLevel="1" x14ac:dyDescent="0.2">
      <c r="B208" s="32">
        <f t="shared" si="33"/>
        <v>7</v>
      </c>
      <c r="C208" s="17">
        <f t="shared" si="34"/>
        <v>42560</v>
      </c>
      <c r="D208" s="18" t="str">
        <f t="shared" si="35"/>
        <v>Wochenende</v>
      </c>
      <c r="E208" s="18"/>
      <c r="F208" s="18" t="str">
        <f t="shared" si="36"/>
        <v/>
      </c>
      <c r="G208" s="19" t="str">
        <f>IF(OR(D208=Übersicht!$G$7,D208=Übersicht!$G$8,D208=Übersicht!$G$9,D208=Übersicht!$G$11),$D$7,IF(D208=Übersicht!$G$10,0,IF(E208="","",E208-D208-F208)))</f>
        <v/>
      </c>
      <c r="H208" s="18" t="str">
        <f t="shared" si="31"/>
        <v/>
      </c>
      <c r="I208" s="20" t="str">
        <f t="shared" si="32"/>
        <v/>
      </c>
      <c r="J208" s="43"/>
    </row>
    <row r="209" spans="2:10" outlineLevel="1" x14ac:dyDescent="0.2">
      <c r="B209" s="32">
        <f t="shared" si="33"/>
        <v>1</v>
      </c>
      <c r="C209" s="17">
        <f t="shared" si="34"/>
        <v>42561</v>
      </c>
      <c r="D209" s="18" t="str">
        <f t="shared" si="35"/>
        <v>Wochenende</v>
      </c>
      <c r="E209" s="18"/>
      <c r="F209" s="18" t="str">
        <f t="shared" si="36"/>
        <v/>
      </c>
      <c r="G209" s="19" t="str">
        <f>IF(OR(D209=Übersicht!$G$7,D209=Übersicht!$G$8,D209=Übersicht!$G$9,D209=Übersicht!$G$11),$D$7,IF(D209=Übersicht!$G$10,0,IF(E209="","",E209-D209-F209)))</f>
        <v/>
      </c>
      <c r="H209" s="18" t="str">
        <f t="shared" si="31"/>
        <v/>
      </c>
      <c r="I209" s="20" t="str">
        <f t="shared" si="32"/>
        <v/>
      </c>
      <c r="J209" s="43"/>
    </row>
    <row r="210" spans="2:10" outlineLevel="1" x14ac:dyDescent="0.2">
      <c r="B210" s="32">
        <f t="shared" si="33"/>
        <v>2</v>
      </c>
      <c r="C210" s="17">
        <f t="shared" si="34"/>
        <v>42562</v>
      </c>
      <c r="D210" s="18" t="str">
        <f t="shared" si="35"/>
        <v/>
      </c>
      <c r="E210" s="18"/>
      <c r="F210" s="18">
        <f t="shared" si="36"/>
        <v>4.1666666666666664E-2</v>
      </c>
      <c r="G210" s="19" t="str">
        <f>IF(OR(D210=Übersicht!$G$7,D210=Übersicht!$G$8,D210=Übersicht!$G$9,D210=Übersicht!$G$11),$D$7,IF(D210=Übersicht!$G$10,0,IF(E210="","",E210-D210-F210)))</f>
        <v/>
      </c>
      <c r="H210" s="18" t="str">
        <f t="shared" si="31"/>
        <v/>
      </c>
      <c r="I210" s="20" t="str">
        <f t="shared" si="32"/>
        <v/>
      </c>
      <c r="J210" s="43"/>
    </row>
    <row r="211" spans="2:10" outlineLevel="1" x14ac:dyDescent="0.2">
      <c r="B211" s="32">
        <f t="shared" si="33"/>
        <v>3</v>
      </c>
      <c r="C211" s="17">
        <f t="shared" si="34"/>
        <v>42563</v>
      </c>
      <c r="D211" s="18" t="str">
        <f t="shared" si="35"/>
        <v/>
      </c>
      <c r="E211" s="18"/>
      <c r="F211" s="18">
        <f t="shared" si="36"/>
        <v>4.1666666666666664E-2</v>
      </c>
      <c r="G211" s="19" t="str">
        <f>IF(OR(D211=Übersicht!$G$7,D211=Übersicht!$G$8,D211=Übersicht!$G$9,D211=Übersicht!$G$11),$D$7,IF(D211=Übersicht!$G$10,0,IF(E211="","",E211-D211-F211)))</f>
        <v/>
      </c>
      <c r="H211" s="18" t="str">
        <f t="shared" si="31"/>
        <v/>
      </c>
      <c r="I211" s="20" t="str">
        <f t="shared" si="32"/>
        <v/>
      </c>
      <c r="J211" s="43"/>
    </row>
    <row r="212" spans="2:10" outlineLevel="1" x14ac:dyDescent="0.2">
      <c r="B212" s="32">
        <f t="shared" si="33"/>
        <v>4</v>
      </c>
      <c r="C212" s="17">
        <f t="shared" si="34"/>
        <v>42564</v>
      </c>
      <c r="D212" s="18" t="str">
        <f t="shared" si="35"/>
        <v/>
      </c>
      <c r="E212" s="18"/>
      <c r="F212" s="18">
        <f t="shared" si="36"/>
        <v>4.1666666666666664E-2</v>
      </c>
      <c r="G212" s="19" t="str">
        <f>IF(OR(D212=Übersicht!$G$7,D212=Übersicht!$G$8,D212=Übersicht!$G$9,D212=Übersicht!$G$11),$D$7,IF(D212=Übersicht!$G$10,0,IF(E212="","",E212-D212-F212)))</f>
        <v/>
      </c>
      <c r="H212" s="18" t="str">
        <f t="shared" si="31"/>
        <v/>
      </c>
      <c r="I212" s="20" t="str">
        <f t="shared" si="32"/>
        <v/>
      </c>
      <c r="J212" s="43"/>
    </row>
    <row r="213" spans="2:10" outlineLevel="1" x14ac:dyDescent="0.2">
      <c r="B213" s="32">
        <f t="shared" si="33"/>
        <v>5</v>
      </c>
      <c r="C213" s="17">
        <f t="shared" si="34"/>
        <v>42565</v>
      </c>
      <c r="D213" s="18" t="str">
        <f t="shared" si="35"/>
        <v/>
      </c>
      <c r="E213" s="18"/>
      <c r="F213" s="18">
        <f t="shared" si="36"/>
        <v>4.1666666666666664E-2</v>
      </c>
      <c r="G213" s="19" t="str">
        <f>IF(OR(D213=Übersicht!$G$7,D213=Übersicht!$G$8,D213=Übersicht!$G$9,D213=Übersicht!$G$11),$D$7,IF(D213=Übersicht!$G$10,0,IF(E213="","",E213-D213-F213)))</f>
        <v/>
      </c>
      <c r="H213" s="18" t="str">
        <f t="shared" si="31"/>
        <v/>
      </c>
      <c r="I213" s="20" t="str">
        <f t="shared" si="32"/>
        <v/>
      </c>
      <c r="J213" s="43"/>
    </row>
    <row r="214" spans="2:10" outlineLevel="1" x14ac:dyDescent="0.2">
      <c r="B214" s="32">
        <f t="shared" si="33"/>
        <v>6</v>
      </c>
      <c r="C214" s="17">
        <f t="shared" si="34"/>
        <v>42566</v>
      </c>
      <c r="D214" s="18" t="str">
        <f t="shared" si="35"/>
        <v/>
      </c>
      <c r="E214" s="18"/>
      <c r="F214" s="18">
        <f t="shared" si="36"/>
        <v>4.1666666666666664E-2</v>
      </c>
      <c r="G214" s="19" t="str">
        <f>IF(OR(D214=Übersicht!$G$7,D214=Übersicht!$G$8,D214=Übersicht!$G$9,D214=Übersicht!$G$11),$D$7,IF(D214=Übersicht!$G$10,0,IF(E214="","",E214-D214-F214)))</f>
        <v/>
      </c>
      <c r="H214" s="18" t="str">
        <f t="shared" si="31"/>
        <v/>
      </c>
      <c r="I214" s="20" t="str">
        <f t="shared" si="32"/>
        <v/>
      </c>
      <c r="J214" s="43"/>
    </row>
    <row r="215" spans="2:10" outlineLevel="1" x14ac:dyDescent="0.2">
      <c r="B215" s="32">
        <f t="shared" si="33"/>
        <v>7</v>
      </c>
      <c r="C215" s="17">
        <f t="shared" si="34"/>
        <v>42567</v>
      </c>
      <c r="D215" s="18" t="str">
        <f t="shared" si="35"/>
        <v>Wochenende</v>
      </c>
      <c r="E215" s="18"/>
      <c r="F215" s="18" t="str">
        <f t="shared" si="36"/>
        <v/>
      </c>
      <c r="G215" s="19" t="str">
        <f>IF(OR(D215=Übersicht!$G$7,D215=Übersicht!$G$8,D215=Übersicht!$G$9,D215=Übersicht!$G$11),$D$7,IF(D215=Übersicht!$G$10,0,IF(E215="","",E215-D215-F215)))</f>
        <v/>
      </c>
      <c r="H215" s="18" t="str">
        <f t="shared" si="31"/>
        <v/>
      </c>
      <c r="I215" s="20" t="str">
        <f t="shared" si="32"/>
        <v/>
      </c>
      <c r="J215" s="43"/>
    </row>
    <row r="216" spans="2:10" outlineLevel="1" x14ac:dyDescent="0.2">
      <c r="B216" s="32">
        <f t="shared" si="33"/>
        <v>1</v>
      </c>
      <c r="C216" s="17">
        <f t="shared" si="34"/>
        <v>42568</v>
      </c>
      <c r="D216" s="18" t="str">
        <f t="shared" si="35"/>
        <v>Wochenende</v>
      </c>
      <c r="E216" s="18"/>
      <c r="F216" s="18" t="str">
        <f t="shared" si="36"/>
        <v/>
      </c>
      <c r="G216" s="19" t="str">
        <f>IF(OR(D216=Übersicht!$G$7,D216=Übersicht!$G$8,D216=Übersicht!$G$9,D216=Übersicht!$G$11),$D$7,IF(D216=Übersicht!$G$10,0,IF(E216="","",E216-D216-F216)))</f>
        <v/>
      </c>
      <c r="H216" s="18" t="str">
        <f t="shared" si="31"/>
        <v/>
      </c>
      <c r="I216" s="20" t="str">
        <f t="shared" si="32"/>
        <v/>
      </c>
      <c r="J216" s="43"/>
    </row>
    <row r="217" spans="2:10" outlineLevel="1" x14ac:dyDescent="0.2">
      <c r="B217" s="32">
        <f t="shared" si="33"/>
        <v>2</v>
      </c>
      <c r="C217" s="17">
        <f t="shared" si="34"/>
        <v>42569</v>
      </c>
      <c r="D217" s="18" t="str">
        <f t="shared" si="35"/>
        <v/>
      </c>
      <c r="E217" s="18"/>
      <c r="F217" s="18">
        <f t="shared" si="36"/>
        <v>4.1666666666666664E-2</v>
      </c>
      <c r="G217" s="19" t="str">
        <f>IF(OR(D217=Übersicht!$G$7,D217=Übersicht!$G$8,D217=Übersicht!$G$9,D217=Übersicht!$G$11),$D$7,IF(D217=Übersicht!$G$10,0,IF(E217="","",E217-D217-F217)))</f>
        <v/>
      </c>
      <c r="H217" s="18" t="str">
        <f t="shared" si="31"/>
        <v/>
      </c>
      <c r="I217" s="20" t="str">
        <f t="shared" si="32"/>
        <v/>
      </c>
      <c r="J217" s="43"/>
    </row>
    <row r="218" spans="2:10" outlineLevel="1" x14ac:dyDescent="0.2">
      <c r="B218" s="32">
        <f t="shared" si="33"/>
        <v>3</v>
      </c>
      <c r="C218" s="17">
        <f t="shared" si="34"/>
        <v>42570</v>
      </c>
      <c r="D218" s="18" t="str">
        <f t="shared" si="35"/>
        <v/>
      </c>
      <c r="E218" s="18"/>
      <c r="F218" s="18">
        <f t="shared" si="36"/>
        <v>4.1666666666666664E-2</v>
      </c>
      <c r="G218" s="19" t="str">
        <f>IF(OR(D218=Übersicht!$G$7,D218=Übersicht!$G$8,D218=Übersicht!$G$9,D218=Übersicht!$G$11),$D$7,IF(D218=Übersicht!$G$10,0,IF(E218="","",E218-D218-F218)))</f>
        <v/>
      </c>
      <c r="H218" s="18" t="str">
        <f t="shared" si="31"/>
        <v/>
      </c>
      <c r="I218" s="20" t="str">
        <f t="shared" si="32"/>
        <v/>
      </c>
      <c r="J218" s="43"/>
    </row>
    <row r="219" spans="2:10" outlineLevel="1" x14ac:dyDescent="0.2">
      <c r="B219" s="32">
        <f t="shared" si="33"/>
        <v>4</v>
      </c>
      <c r="C219" s="17">
        <f t="shared" si="34"/>
        <v>42571</v>
      </c>
      <c r="D219" s="18" t="str">
        <f t="shared" si="35"/>
        <v/>
      </c>
      <c r="E219" s="18"/>
      <c r="F219" s="18">
        <f t="shared" si="36"/>
        <v>4.1666666666666664E-2</v>
      </c>
      <c r="G219" s="19" t="str">
        <f>IF(OR(D219=Übersicht!$G$7,D219=Übersicht!$G$8,D219=Übersicht!$G$9,D219=Übersicht!$G$11),$D$7,IF(D219=Übersicht!$G$10,0,IF(E219="","",E219-D219-F219)))</f>
        <v/>
      </c>
      <c r="H219" s="18" t="str">
        <f t="shared" si="31"/>
        <v/>
      </c>
      <c r="I219" s="20" t="str">
        <f t="shared" si="32"/>
        <v/>
      </c>
      <c r="J219" s="43"/>
    </row>
    <row r="220" spans="2:10" outlineLevel="1" x14ac:dyDescent="0.2">
      <c r="B220" s="32">
        <f t="shared" si="33"/>
        <v>5</v>
      </c>
      <c r="C220" s="17">
        <f t="shared" si="34"/>
        <v>42572</v>
      </c>
      <c r="D220" s="18" t="str">
        <f t="shared" si="35"/>
        <v/>
      </c>
      <c r="E220" s="18"/>
      <c r="F220" s="18">
        <f t="shared" si="36"/>
        <v>4.1666666666666664E-2</v>
      </c>
      <c r="G220" s="19" t="str">
        <f>IF(OR(D220=Übersicht!$G$7,D220=Übersicht!$G$8,D220=Übersicht!$G$9,D220=Übersicht!$G$11),$D$7,IF(D220=Übersicht!$G$10,0,IF(E220="","",E220-D220-F220)))</f>
        <v/>
      </c>
      <c r="H220" s="18" t="str">
        <f t="shared" si="31"/>
        <v/>
      </c>
      <c r="I220" s="20" t="str">
        <f t="shared" si="32"/>
        <v/>
      </c>
      <c r="J220" s="43"/>
    </row>
    <row r="221" spans="2:10" outlineLevel="1" x14ac:dyDescent="0.2">
      <c r="B221" s="32">
        <f t="shared" si="33"/>
        <v>6</v>
      </c>
      <c r="C221" s="17">
        <f t="shared" si="34"/>
        <v>42573</v>
      </c>
      <c r="D221" s="18" t="str">
        <f t="shared" si="35"/>
        <v/>
      </c>
      <c r="E221" s="18"/>
      <c r="F221" s="18">
        <f t="shared" si="36"/>
        <v>4.1666666666666664E-2</v>
      </c>
      <c r="G221" s="19" t="str">
        <f>IF(OR(D221=Übersicht!$G$7,D221=Übersicht!$G$8,D221=Übersicht!$G$9,D221=Übersicht!$G$11),$D$7,IF(D221=Übersicht!$G$10,0,IF(E221="","",E221-D221-F221)))</f>
        <v/>
      </c>
      <c r="H221" s="18" t="str">
        <f t="shared" si="31"/>
        <v/>
      </c>
      <c r="I221" s="20" t="str">
        <f t="shared" si="32"/>
        <v/>
      </c>
      <c r="J221" s="43"/>
    </row>
    <row r="222" spans="2:10" outlineLevel="1" x14ac:dyDescent="0.2">
      <c r="B222" s="32">
        <f t="shared" si="33"/>
        <v>7</v>
      </c>
      <c r="C222" s="17">
        <f t="shared" si="34"/>
        <v>42574</v>
      </c>
      <c r="D222" s="18" t="str">
        <f t="shared" si="35"/>
        <v>Wochenende</v>
      </c>
      <c r="E222" s="18"/>
      <c r="F222" s="18" t="str">
        <f t="shared" si="36"/>
        <v/>
      </c>
      <c r="G222" s="19" t="str">
        <f>IF(OR(D222=Übersicht!$G$7,D222=Übersicht!$G$8,D222=Übersicht!$G$9,D222=Übersicht!$G$11),$D$7,IF(D222=Übersicht!$G$10,0,IF(E222="","",E222-D222-F222)))</f>
        <v/>
      </c>
      <c r="H222" s="18" t="str">
        <f t="shared" si="31"/>
        <v/>
      </c>
      <c r="I222" s="20" t="str">
        <f t="shared" si="32"/>
        <v/>
      </c>
      <c r="J222" s="43"/>
    </row>
    <row r="223" spans="2:10" outlineLevel="1" x14ac:dyDescent="0.2">
      <c r="B223" s="32">
        <f t="shared" si="33"/>
        <v>1</v>
      </c>
      <c r="C223" s="17">
        <f t="shared" si="34"/>
        <v>42575</v>
      </c>
      <c r="D223" s="18" t="str">
        <f t="shared" si="35"/>
        <v>Wochenende</v>
      </c>
      <c r="E223" s="18"/>
      <c r="F223" s="18" t="str">
        <f t="shared" si="36"/>
        <v/>
      </c>
      <c r="G223" s="19" t="str">
        <f>IF(OR(D223=Übersicht!$G$7,D223=Übersicht!$G$8,D223=Übersicht!$G$9,D223=Übersicht!$G$11),$D$7,IF(D223=Übersicht!$G$10,0,IF(E223="","",E223-D223-F223)))</f>
        <v/>
      </c>
      <c r="H223" s="18" t="str">
        <f t="shared" si="31"/>
        <v/>
      </c>
      <c r="I223" s="20" t="str">
        <f t="shared" si="32"/>
        <v/>
      </c>
      <c r="J223" s="43"/>
    </row>
    <row r="224" spans="2:10" outlineLevel="1" x14ac:dyDescent="0.2">
      <c r="B224" s="32">
        <f t="shared" si="33"/>
        <v>2</v>
      </c>
      <c r="C224" s="17">
        <f t="shared" si="34"/>
        <v>42576</v>
      </c>
      <c r="D224" s="18" t="str">
        <f t="shared" si="35"/>
        <v/>
      </c>
      <c r="E224" s="18"/>
      <c r="F224" s="18">
        <f t="shared" si="36"/>
        <v>4.1666666666666664E-2</v>
      </c>
      <c r="G224" s="19" t="str">
        <f>IF(OR(D224=Übersicht!$G$7,D224=Übersicht!$G$8,D224=Übersicht!$G$9,D224=Übersicht!$G$11),$D$7,IF(D224=Übersicht!$G$10,0,IF(E224="","",E224-D224-F224)))</f>
        <v/>
      </c>
      <c r="H224" s="18" t="str">
        <f t="shared" si="31"/>
        <v/>
      </c>
      <c r="I224" s="20" t="str">
        <f t="shared" si="32"/>
        <v/>
      </c>
      <c r="J224" s="43"/>
    </row>
    <row r="225" spans="2:10" outlineLevel="1" x14ac:dyDescent="0.2">
      <c r="B225" s="32">
        <f t="shared" si="33"/>
        <v>3</v>
      </c>
      <c r="C225" s="17">
        <f t="shared" si="34"/>
        <v>42577</v>
      </c>
      <c r="D225" s="18" t="str">
        <f t="shared" si="35"/>
        <v/>
      </c>
      <c r="E225" s="18"/>
      <c r="F225" s="18">
        <f t="shared" si="36"/>
        <v>4.1666666666666664E-2</v>
      </c>
      <c r="G225" s="19" t="str">
        <f>IF(OR(D225=Übersicht!$G$7,D225=Übersicht!$G$8,D225=Übersicht!$G$9,D225=Übersicht!$G$11),$D$7,IF(D225=Übersicht!$G$10,0,IF(E225="","",E225-D225-F225)))</f>
        <v/>
      </c>
      <c r="H225" s="18" t="str">
        <f t="shared" si="31"/>
        <v/>
      </c>
      <c r="I225" s="20" t="str">
        <f t="shared" si="32"/>
        <v/>
      </c>
      <c r="J225" s="43"/>
    </row>
    <row r="226" spans="2:10" outlineLevel="1" x14ac:dyDescent="0.2">
      <c r="B226" s="32">
        <f t="shared" si="33"/>
        <v>4</v>
      </c>
      <c r="C226" s="17">
        <f t="shared" si="34"/>
        <v>42578</v>
      </c>
      <c r="D226" s="18" t="str">
        <f t="shared" si="35"/>
        <v/>
      </c>
      <c r="E226" s="18"/>
      <c r="F226" s="18">
        <f t="shared" si="36"/>
        <v>4.1666666666666664E-2</v>
      </c>
      <c r="G226" s="19" t="str">
        <f>IF(OR(D226=Übersicht!$G$7,D226=Übersicht!$G$8,D226=Übersicht!$G$9,D226=Übersicht!$G$11),$D$7,IF(D226=Übersicht!$G$10,0,IF(E226="","",E226-D226-F226)))</f>
        <v/>
      </c>
      <c r="H226" s="18" t="str">
        <f t="shared" si="31"/>
        <v/>
      </c>
      <c r="I226" s="20" t="str">
        <f t="shared" si="32"/>
        <v/>
      </c>
      <c r="J226" s="43"/>
    </row>
    <row r="227" spans="2:10" outlineLevel="1" x14ac:dyDescent="0.2">
      <c r="B227" s="32">
        <f t="shared" si="33"/>
        <v>5</v>
      </c>
      <c r="C227" s="17">
        <f t="shared" si="34"/>
        <v>42579</v>
      </c>
      <c r="D227" s="18" t="str">
        <f t="shared" si="35"/>
        <v/>
      </c>
      <c r="E227" s="18"/>
      <c r="F227" s="18">
        <f t="shared" si="36"/>
        <v>4.1666666666666664E-2</v>
      </c>
      <c r="G227" s="19" t="str">
        <f>IF(OR(D227=Übersicht!$G$7,D227=Übersicht!$G$8,D227=Übersicht!$G$9,D227=Übersicht!$G$11),$D$7,IF(D227=Übersicht!$G$10,0,IF(E227="","",E227-D227-F227)))</f>
        <v/>
      </c>
      <c r="H227" s="18" t="str">
        <f t="shared" si="31"/>
        <v/>
      </c>
      <c r="I227" s="20" t="str">
        <f t="shared" si="32"/>
        <v/>
      </c>
      <c r="J227" s="43"/>
    </row>
    <row r="228" spans="2:10" outlineLevel="1" x14ac:dyDescent="0.2">
      <c r="B228" s="32">
        <f t="shared" si="33"/>
        <v>6</v>
      </c>
      <c r="C228" s="17">
        <f t="shared" si="34"/>
        <v>42580</v>
      </c>
      <c r="D228" s="18" t="str">
        <f t="shared" si="35"/>
        <v/>
      </c>
      <c r="E228" s="18"/>
      <c r="F228" s="18">
        <f t="shared" si="36"/>
        <v>4.1666666666666664E-2</v>
      </c>
      <c r="G228" s="19" t="str">
        <f>IF(OR(D228=Übersicht!$G$7,D228=Übersicht!$G$8,D228=Übersicht!$G$9,D228=Übersicht!$G$11),$D$7,IF(D228=Übersicht!$G$10,0,IF(E228="","",E228-D228-F228)))</f>
        <v/>
      </c>
      <c r="H228" s="18" t="str">
        <f t="shared" si="31"/>
        <v/>
      </c>
      <c r="I228" s="20" t="str">
        <f t="shared" si="32"/>
        <v/>
      </c>
      <c r="J228" s="43"/>
    </row>
    <row r="229" spans="2:10" outlineLevel="1" x14ac:dyDescent="0.2">
      <c r="B229" s="32">
        <f t="shared" si="33"/>
        <v>7</v>
      </c>
      <c r="C229" s="17">
        <f t="shared" si="34"/>
        <v>42581</v>
      </c>
      <c r="D229" s="18" t="str">
        <f t="shared" si="35"/>
        <v>Wochenende</v>
      </c>
      <c r="E229" s="18"/>
      <c r="F229" s="18" t="str">
        <f t="shared" si="36"/>
        <v/>
      </c>
      <c r="G229" s="19" t="str">
        <f>IF(OR(D229=Übersicht!$G$7,D229=Übersicht!$G$8,D229=Übersicht!$G$9,D229=Übersicht!$G$11),$D$7,IF(D229=Übersicht!$G$10,0,IF(E229="","",E229-D229-F229)))</f>
        <v/>
      </c>
      <c r="H229" s="18" t="str">
        <f t="shared" si="31"/>
        <v/>
      </c>
      <c r="I229" s="20" t="str">
        <f t="shared" si="32"/>
        <v/>
      </c>
      <c r="J229" s="43"/>
    </row>
    <row r="230" spans="2:10" ht="15" outlineLevel="1" thickBot="1" x14ac:dyDescent="0.25">
      <c r="B230" s="32">
        <f t="shared" si="33"/>
        <v>1</v>
      </c>
      <c r="C230" s="17">
        <f t="shared" si="34"/>
        <v>42582</v>
      </c>
      <c r="D230" s="18" t="str">
        <f t="shared" si="35"/>
        <v>Wochenende</v>
      </c>
      <c r="E230" s="18"/>
      <c r="F230" s="18" t="str">
        <f t="shared" si="36"/>
        <v/>
      </c>
      <c r="G230" s="19" t="str">
        <f>IF(OR(D230=Übersicht!$G$7,D230=Übersicht!$G$8,D230=Übersicht!$G$9,D230=Übersicht!$G$11),$D$7,IF(D230=Übersicht!$G$10,0,IF(E230="","",E230-D230-F230)))</f>
        <v/>
      </c>
      <c r="H230" s="18" t="str">
        <f t="shared" si="31"/>
        <v/>
      </c>
      <c r="I230" s="20" t="str">
        <f t="shared" si="32"/>
        <v/>
      </c>
      <c r="J230" s="43"/>
    </row>
    <row r="231" spans="2:10" ht="15.75" thickBot="1" x14ac:dyDescent="0.3">
      <c r="B231" s="35" t="s">
        <v>15</v>
      </c>
      <c r="C231" s="21"/>
      <c r="D231" s="23" t="str">
        <f t="shared" si="35"/>
        <v/>
      </c>
      <c r="E231" s="23"/>
      <c r="F231" s="24"/>
      <c r="G231" s="25"/>
      <c r="H231" s="26"/>
      <c r="I231" s="24"/>
      <c r="J231" s="25"/>
    </row>
    <row r="232" spans="2:10" outlineLevel="1" x14ac:dyDescent="0.2">
      <c r="B232" s="32">
        <f>WEEKDAY(C232)</f>
        <v>2</v>
      </c>
      <c r="C232" s="17">
        <f>DATE(Übersicht!C14, 8, 1)</f>
        <v>42583</v>
      </c>
      <c r="D232" s="18" t="str">
        <f t="shared" si="35"/>
        <v/>
      </c>
      <c r="E232" s="18"/>
      <c r="F232" s="18">
        <f t="shared" si="36"/>
        <v>4.1666666666666664E-2</v>
      </c>
      <c r="G232" s="19" t="str">
        <f>IF(OR(D232=Übersicht!$G$7,D232=Übersicht!$G$8,D232=Übersicht!$G$9,D232=Übersicht!$G$11),$D$7,IF(D232=Übersicht!$G$10,0,IF(E232="","",E232-D232-F232)))</f>
        <v/>
      </c>
      <c r="H232" s="18" t="str">
        <f t="shared" ref="H232:H262" si="37">IF(G232="","",IF(G232&lt;=$D$7,"",G232-$D$7))</f>
        <v/>
      </c>
      <c r="I232" s="20" t="str">
        <f t="shared" ref="I232:I262" si="38">IF(G232="","",IF(G232&lt;$D$7,$D$7-G232,""))</f>
        <v/>
      </c>
      <c r="J232" s="43"/>
    </row>
    <row r="233" spans="2:10" outlineLevel="1" x14ac:dyDescent="0.2">
      <c r="B233" s="32">
        <f t="shared" ref="B233:B262" si="39">WEEKDAY(C233)</f>
        <v>3</v>
      </c>
      <c r="C233" s="17">
        <f>C232+1</f>
        <v>42584</v>
      </c>
      <c r="D233" s="18" t="str">
        <f t="shared" si="35"/>
        <v/>
      </c>
      <c r="E233" s="18"/>
      <c r="F233" s="18">
        <f t="shared" si="36"/>
        <v>4.1666666666666664E-2</v>
      </c>
      <c r="G233" s="19" t="str">
        <f>IF(OR(D233=Übersicht!$G$7,D233=Übersicht!$G$8,D233=Übersicht!$G$9,D233=Übersicht!$G$11),$D$7,IF(D233=Übersicht!$G$10,0,IF(E233="","",E233-D233-F233)))</f>
        <v/>
      </c>
      <c r="H233" s="18" t="str">
        <f t="shared" si="37"/>
        <v/>
      </c>
      <c r="I233" s="20" t="str">
        <f t="shared" si="38"/>
        <v/>
      </c>
      <c r="J233" s="43"/>
    </row>
    <row r="234" spans="2:10" outlineLevel="1" x14ac:dyDescent="0.2">
      <c r="B234" s="32">
        <f t="shared" si="39"/>
        <v>4</v>
      </c>
      <c r="C234" s="17">
        <f t="shared" ref="C234:C262" si="40">C233+1</f>
        <v>42585</v>
      </c>
      <c r="D234" s="18" t="str">
        <f t="shared" si="35"/>
        <v/>
      </c>
      <c r="E234" s="18"/>
      <c r="F234" s="18">
        <f t="shared" si="36"/>
        <v>4.1666666666666664E-2</v>
      </c>
      <c r="G234" s="19" t="str">
        <f>IF(OR(D234=Übersicht!$G$7,D234=Übersicht!$G$8,D234=Übersicht!$G$9,D234=Übersicht!$G$11),$D$7,IF(D234=Übersicht!$G$10,0,IF(E234="","",E234-D234-F234)))</f>
        <v/>
      </c>
      <c r="H234" s="18" t="str">
        <f t="shared" si="37"/>
        <v/>
      </c>
      <c r="I234" s="20" t="str">
        <f t="shared" si="38"/>
        <v/>
      </c>
      <c r="J234" s="43"/>
    </row>
    <row r="235" spans="2:10" outlineLevel="1" x14ac:dyDescent="0.2">
      <c r="B235" s="32">
        <f t="shared" si="39"/>
        <v>5</v>
      </c>
      <c r="C235" s="17">
        <f t="shared" si="40"/>
        <v>42586</v>
      </c>
      <c r="D235" s="18" t="str">
        <f t="shared" si="35"/>
        <v/>
      </c>
      <c r="E235" s="18"/>
      <c r="F235" s="18">
        <f t="shared" si="36"/>
        <v>4.1666666666666664E-2</v>
      </c>
      <c r="G235" s="19" t="str">
        <f>IF(OR(D235=Übersicht!$G$7,D235=Übersicht!$G$8,D235=Übersicht!$G$9,D235=Übersicht!$G$11),$D$7,IF(D235=Übersicht!$G$10,0,IF(E235="","",E235-D235-F235)))</f>
        <v/>
      </c>
      <c r="H235" s="18" t="str">
        <f t="shared" si="37"/>
        <v/>
      </c>
      <c r="I235" s="20" t="str">
        <f t="shared" si="38"/>
        <v/>
      </c>
      <c r="J235" s="43"/>
    </row>
    <row r="236" spans="2:10" outlineLevel="1" x14ac:dyDescent="0.2">
      <c r="B236" s="32">
        <f t="shared" si="39"/>
        <v>6</v>
      </c>
      <c r="C236" s="17">
        <f t="shared" si="40"/>
        <v>42587</v>
      </c>
      <c r="D236" s="18" t="str">
        <f t="shared" si="35"/>
        <v/>
      </c>
      <c r="E236" s="18"/>
      <c r="F236" s="18">
        <f t="shared" si="36"/>
        <v>4.1666666666666664E-2</v>
      </c>
      <c r="G236" s="19" t="str">
        <f>IF(OR(D236=Übersicht!$G$7,D236=Übersicht!$G$8,D236=Übersicht!$G$9,D236=Übersicht!$G$11),$D$7,IF(D236=Übersicht!$G$10,0,IF(E236="","",E236-D236-F236)))</f>
        <v/>
      </c>
      <c r="H236" s="18" t="str">
        <f t="shared" si="37"/>
        <v/>
      </c>
      <c r="I236" s="20" t="str">
        <f t="shared" si="38"/>
        <v/>
      </c>
      <c r="J236" s="43"/>
    </row>
    <row r="237" spans="2:10" outlineLevel="1" x14ac:dyDescent="0.2">
      <c r="B237" s="32">
        <f t="shared" si="39"/>
        <v>7</v>
      </c>
      <c r="C237" s="17">
        <f t="shared" si="40"/>
        <v>42588</v>
      </c>
      <c r="D237" s="18" t="str">
        <f t="shared" si="35"/>
        <v>Wochenende</v>
      </c>
      <c r="E237" s="18"/>
      <c r="F237" s="18" t="str">
        <f t="shared" si="36"/>
        <v/>
      </c>
      <c r="G237" s="19" t="str">
        <f>IF(OR(D237=Übersicht!$G$7,D237=Übersicht!$G$8,D237=Übersicht!$G$9,D237=Übersicht!$G$11),$D$7,IF(D237=Übersicht!$G$10,0,IF(E237="","",E237-D237-F237)))</f>
        <v/>
      </c>
      <c r="H237" s="18" t="str">
        <f t="shared" si="37"/>
        <v/>
      </c>
      <c r="I237" s="20" t="str">
        <f t="shared" si="38"/>
        <v/>
      </c>
      <c r="J237" s="43"/>
    </row>
    <row r="238" spans="2:10" outlineLevel="1" x14ac:dyDescent="0.2">
      <c r="B238" s="32">
        <f t="shared" si="39"/>
        <v>1</v>
      </c>
      <c r="C238" s="17">
        <f t="shared" si="40"/>
        <v>42589</v>
      </c>
      <c r="D238" s="18" t="str">
        <f t="shared" si="35"/>
        <v>Wochenende</v>
      </c>
      <c r="E238" s="18"/>
      <c r="F238" s="18" t="str">
        <f t="shared" si="36"/>
        <v/>
      </c>
      <c r="G238" s="19" t="str">
        <f>IF(OR(D238=Übersicht!$G$7,D238=Übersicht!$G$8,D238=Übersicht!$G$9,D238=Übersicht!$G$11),$D$7,IF(D238=Übersicht!$G$10,0,IF(E238="","",E238-D238-F238)))</f>
        <v/>
      </c>
      <c r="H238" s="18" t="str">
        <f t="shared" si="37"/>
        <v/>
      </c>
      <c r="I238" s="20" t="str">
        <f t="shared" si="38"/>
        <v/>
      </c>
      <c r="J238" s="43"/>
    </row>
    <row r="239" spans="2:10" outlineLevel="1" x14ac:dyDescent="0.2">
      <c r="B239" s="32">
        <f t="shared" si="39"/>
        <v>2</v>
      </c>
      <c r="C239" s="17">
        <f t="shared" si="40"/>
        <v>42590</v>
      </c>
      <c r="D239" s="18" t="str">
        <f t="shared" si="35"/>
        <v/>
      </c>
      <c r="E239" s="18"/>
      <c r="F239" s="18">
        <f t="shared" si="36"/>
        <v>4.1666666666666664E-2</v>
      </c>
      <c r="G239" s="19" t="str">
        <f>IF(OR(D239=Übersicht!$G$7,D239=Übersicht!$G$8,D239=Übersicht!$G$9,D239=Übersicht!$G$11),$D$7,IF(D239=Übersicht!$G$10,0,IF(E239="","",E239-D239-F239)))</f>
        <v/>
      </c>
      <c r="H239" s="18" t="str">
        <f t="shared" si="37"/>
        <v/>
      </c>
      <c r="I239" s="20" t="str">
        <f t="shared" si="38"/>
        <v/>
      </c>
      <c r="J239" s="43"/>
    </row>
    <row r="240" spans="2:10" outlineLevel="1" x14ac:dyDescent="0.2">
      <c r="B240" s="32">
        <f t="shared" si="39"/>
        <v>3</v>
      </c>
      <c r="C240" s="17">
        <f t="shared" si="40"/>
        <v>42591</v>
      </c>
      <c r="D240" s="18" t="str">
        <f t="shared" si="35"/>
        <v/>
      </c>
      <c r="E240" s="18"/>
      <c r="F240" s="18">
        <f t="shared" si="36"/>
        <v>4.1666666666666664E-2</v>
      </c>
      <c r="G240" s="19" t="str">
        <f>IF(OR(D240=Übersicht!$G$7,D240=Übersicht!$G$8,D240=Übersicht!$G$9,D240=Übersicht!$G$11),$D$7,IF(D240=Übersicht!$G$10,0,IF(E240="","",E240-D240-F240)))</f>
        <v/>
      </c>
      <c r="H240" s="18" t="str">
        <f t="shared" si="37"/>
        <v/>
      </c>
      <c r="I240" s="20" t="str">
        <f t="shared" si="38"/>
        <v/>
      </c>
      <c r="J240" s="43"/>
    </row>
    <row r="241" spans="2:10" outlineLevel="1" x14ac:dyDescent="0.2">
      <c r="B241" s="32">
        <f t="shared" si="39"/>
        <v>4</v>
      </c>
      <c r="C241" s="17">
        <f t="shared" si="40"/>
        <v>42592</v>
      </c>
      <c r="D241" s="18" t="str">
        <f t="shared" si="35"/>
        <v/>
      </c>
      <c r="E241" s="18"/>
      <c r="F241" s="18">
        <f t="shared" si="36"/>
        <v>4.1666666666666664E-2</v>
      </c>
      <c r="G241" s="19" t="str">
        <f>IF(OR(D241=Übersicht!$G$7,D241=Übersicht!$G$8,D241=Übersicht!$G$9,D241=Übersicht!$G$11),$D$7,IF(D241=Übersicht!$G$10,0,IF(E241="","",E241-D241-F241)))</f>
        <v/>
      </c>
      <c r="H241" s="18" t="str">
        <f t="shared" si="37"/>
        <v/>
      </c>
      <c r="I241" s="20" t="str">
        <f t="shared" si="38"/>
        <v/>
      </c>
      <c r="J241" s="43"/>
    </row>
    <row r="242" spans="2:10" outlineLevel="1" x14ac:dyDescent="0.2">
      <c r="B242" s="32">
        <f t="shared" si="39"/>
        <v>5</v>
      </c>
      <c r="C242" s="17">
        <f t="shared" si="40"/>
        <v>42593</v>
      </c>
      <c r="D242" s="18" t="str">
        <f t="shared" si="35"/>
        <v/>
      </c>
      <c r="E242" s="18"/>
      <c r="F242" s="18">
        <f t="shared" si="36"/>
        <v>4.1666666666666664E-2</v>
      </c>
      <c r="G242" s="19" t="str">
        <f>IF(OR(D242=Übersicht!$G$7,D242=Übersicht!$G$8,D242=Übersicht!$G$9,D242=Übersicht!$G$11),$D$7,IF(D242=Übersicht!$G$10,0,IF(E242="","",E242-D242-F242)))</f>
        <v/>
      </c>
      <c r="H242" s="18" t="str">
        <f t="shared" si="37"/>
        <v/>
      </c>
      <c r="I242" s="20" t="str">
        <f t="shared" si="38"/>
        <v/>
      </c>
      <c r="J242" s="43"/>
    </row>
    <row r="243" spans="2:10" outlineLevel="1" x14ac:dyDescent="0.2">
      <c r="B243" s="32">
        <f t="shared" si="39"/>
        <v>6</v>
      </c>
      <c r="C243" s="17">
        <f t="shared" si="40"/>
        <v>42594</v>
      </c>
      <c r="D243" s="18" t="str">
        <f t="shared" si="35"/>
        <v/>
      </c>
      <c r="E243" s="18"/>
      <c r="F243" s="18">
        <f t="shared" si="36"/>
        <v>4.1666666666666664E-2</v>
      </c>
      <c r="G243" s="19" t="str">
        <f>IF(OR(D243=Übersicht!$G$7,D243=Übersicht!$G$8,D243=Übersicht!$G$9,D243=Übersicht!$G$11),$D$7,IF(D243=Übersicht!$G$10,0,IF(E243="","",E243-D243-F243)))</f>
        <v/>
      </c>
      <c r="H243" s="18" t="str">
        <f t="shared" si="37"/>
        <v/>
      </c>
      <c r="I243" s="20" t="str">
        <f t="shared" si="38"/>
        <v/>
      </c>
      <c r="J243" s="43"/>
    </row>
    <row r="244" spans="2:10" outlineLevel="1" x14ac:dyDescent="0.2">
      <c r="B244" s="32">
        <f t="shared" si="39"/>
        <v>7</v>
      </c>
      <c r="C244" s="17">
        <f t="shared" si="40"/>
        <v>42595</v>
      </c>
      <c r="D244" s="18" t="str">
        <f t="shared" si="35"/>
        <v>Wochenende</v>
      </c>
      <c r="E244" s="18"/>
      <c r="F244" s="18" t="str">
        <f t="shared" si="36"/>
        <v/>
      </c>
      <c r="G244" s="19" t="str">
        <f>IF(OR(D244=Übersicht!$G$7,D244=Übersicht!$G$8,D244=Übersicht!$G$9,D244=Übersicht!$G$11),$D$7,IF(D244=Übersicht!$G$10,0,IF(E244="","",E244-D244-F244)))</f>
        <v/>
      </c>
      <c r="H244" s="18" t="str">
        <f t="shared" si="37"/>
        <v/>
      </c>
      <c r="I244" s="20" t="str">
        <f t="shared" si="38"/>
        <v/>
      </c>
      <c r="J244" s="43"/>
    </row>
    <row r="245" spans="2:10" outlineLevel="1" x14ac:dyDescent="0.2">
      <c r="B245" s="32">
        <f t="shared" si="39"/>
        <v>1</v>
      </c>
      <c r="C245" s="17">
        <f t="shared" si="40"/>
        <v>42596</v>
      </c>
      <c r="D245" s="18" t="str">
        <f t="shared" si="35"/>
        <v>Wochenende</v>
      </c>
      <c r="E245" s="18"/>
      <c r="F245" s="18" t="str">
        <f t="shared" si="36"/>
        <v/>
      </c>
      <c r="G245" s="19" t="str">
        <f>IF(OR(D245=Übersicht!$G$7,D245=Übersicht!$G$8,D245=Übersicht!$G$9,D245=Übersicht!$G$11),$D$7,IF(D245=Übersicht!$G$10,0,IF(E245="","",E245-D245-F245)))</f>
        <v/>
      </c>
      <c r="H245" s="18" t="str">
        <f t="shared" si="37"/>
        <v/>
      </c>
      <c r="I245" s="20" t="str">
        <f t="shared" si="38"/>
        <v/>
      </c>
      <c r="J245" s="43"/>
    </row>
    <row r="246" spans="2:10" outlineLevel="1" x14ac:dyDescent="0.2">
      <c r="B246" s="32">
        <f t="shared" si="39"/>
        <v>2</v>
      </c>
      <c r="C246" s="17">
        <f t="shared" si="40"/>
        <v>42597</v>
      </c>
      <c r="D246" s="18" t="str">
        <f t="shared" si="35"/>
        <v/>
      </c>
      <c r="E246" s="18"/>
      <c r="F246" s="18">
        <f t="shared" si="36"/>
        <v>4.1666666666666664E-2</v>
      </c>
      <c r="G246" s="19" t="str">
        <f>IF(OR(D246=Übersicht!$G$7,D246=Übersicht!$G$8,D246=Übersicht!$G$9,D246=Übersicht!$G$11),$D$7,IF(D246=Übersicht!$G$10,0,IF(E246="","",E246-D246-F246)))</f>
        <v/>
      </c>
      <c r="H246" s="18" t="str">
        <f t="shared" si="37"/>
        <v/>
      </c>
      <c r="I246" s="20" t="str">
        <f t="shared" si="38"/>
        <v/>
      </c>
      <c r="J246" s="43"/>
    </row>
    <row r="247" spans="2:10" outlineLevel="1" x14ac:dyDescent="0.2">
      <c r="B247" s="32">
        <f t="shared" si="39"/>
        <v>3</v>
      </c>
      <c r="C247" s="17">
        <f t="shared" si="40"/>
        <v>42598</v>
      </c>
      <c r="D247" s="18" t="str">
        <f t="shared" si="35"/>
        <v/>
      </c>
      <c r="E247" s="18"/>
      <c r="F247" s="18">
        <f t="shared" si="36"/>
        <v>4.1666666666666664E-2</v>
      </c>
      <c r="G247" s="19" t="str">
        <f>IF(OR(D247=Übersicht!$G$7,D247=Übersicht!$G$8,D247=Übersicht!$G$9,D247=Übersicht!$G$11),$D$7,IF(D247=Übersicht!$G$10,0,IF(E247="","",E247-D247-F247)))</f>
        <v/>
      </c>
      <c r="H247" s="18" t="str">
        <f t="shared" si="37"/>
        <v/>
      </c>
      <c r="I247" s="20" t="str">
        <f t="shared" si="38"/>
        <v/>
      </c>
      <c r="J247" s="43"/>
    </row>
    <row r="248" spans="2:10" outlineLevel="1" x14ac:dyDescent="0.2">
      <c r="B248" s="32">
        <f t="shared" si="39"/>
        <v>4</v>
      </c>
      <c r="C248" s="17">
        <f t="shared" si="40"/>
        <v>42599</v>
      </c>
      <c r="D248" s="18" t="str">
        <f t="shared" si="35"/>
        <v/>
      </c>
      <c r="E248" s="18"/>
      <c r="F248" s="18">
        <f t="shared" si="36"/>
        <v>4.1666666666666664E-2</v>
      </c>
      <c r="G248" s="19" t="str">
        <f>IF(OR(D248=Übersicht!$G$7,D248=Übersicht!$G$8,D248=Übersicht!$G$9,D248=Übersicht!$G$11),$D$7,IF(D248=Übersicht!$G$10,0,IF(E248="","",E248-D248-F248)))</f>
        <v/>
      </c>
      <c r="H248" s="18" t="str">
        <f t="shared" si="37"/>
        <v/>
      </c>
      <c r="I248" s="20" t="str">
        <f t="shared" si="38"/>
        <v/>
      </c>
      <c r="J248" s="43"/>
    </row>
    <row r="249" spans="2:10" outlineLevel="1" x14ac:dyDescent="0.2">
      <c r="B249" s="32">
        <f t="shared" si="39"/>
        <v>5</v>
      </c>
      <c r="C249" s="17">
        <f t="shared" si="40"/>
        <v>42600</v>
      </c>
      <c r="D249" s="18" t="str">
        <f t="shared" si="35"/>
        <v/>
      </c>
      <c r="E249" s="18"/>
      <c r="F249" s="18">
        <f t="shared" si="36"/>
        <v>4.1666666666666664E-2</v>
      </c>
      <c r="G249" s="19" t="str">
        <f>IF(OR(D249=Übersicht!$G$7,D249=Übersicht!$G$8,D249=Übersicht!$G$9,D249=Übersicht!$G$11),$D$7,IF(D249=Übersicht!$G$10,0,IF(E249="","",E249-D249-F249)))</f>
        <v/>
      </c>
      <c r="H249" s="18" t="str">
        <f t="shared" si="37"/>
        <v/>
      </c>
      <c r="I249" s="20" t="str">
        <f t="shared" si="38"/>
        <v/>
      </c>
      <c r="J249" s="43"/>
    </row>
    <row r="250" spans="2:10" outlineLevel="1" x14ac:dyDescent="0.2">
      <c r="B250" s="32">
        <f t="shared" si="39"/>
        <v>6</v>
      </c>
      <c r="C250" s="17">
        <f t="shared" si="40"/>
        <v>42601</v>
      </c>
      <c r="D250" s="18" t="str">
        <f t="shared" si="35"/>
        <v/>
      </c>
      <c r="E250" s="18"/>
      <c r="F250" s="18">
        <f t="shared" si="36"/>
        <v>4.1666666666666664E-2</v>
      </c>
      <c r="G250" s="19" t="str">
        <f>IF(OR(D250=Übersicht!$G$7,D250=Übersicht!$G$8,D250=Übersicht!$G$9,D250=Übersicht!$G$11),$D$7,IF(D250=Übersicht!$G$10,0,IF(E250="","",E250-D250-F250)))</f>
        <v/>
      </c>
      <c r="H250" s="18" t="str">
        <f t="shared" si="37"/>
        <v/>
      </c>
      <c r="I250" s="20" t="str">
        <f t="shared" si="38"/>
        <v/>
      </c>
      <c r="J250" s="43"/>
    </row>
    <row r="251" spans="2:10" outlineLevel="1" x14ac:dyDescent="0.2">
      <c r="B251" s="32">
        <f t="shared" si="39"/>
        <v>7</v>
      </c>
      <c r="C251" s="17">
        <f t="shared" si="40"/>
        <v>42602</v>
      </c>
      <c r="D251" s="18" t="str">
        <f t="shared" si="35"/>
        <v>Wochenende</v>
      </c>
      <c r="E251" s="18"/>
      <c r="F251" s="18" t="str">
        <f t="shared" si="36"/>
        <v/>
      </c>
      <c r="G251" s="19" t="str">
        <f>IF(OR(D251=Übersicht!$G$7,D251=Übersicht!$G$8,D251=Übersicht!$G$9,D251=Übersicht!$G$11),$D$7,IF(D251=Übersicht!$G$10,0,IF(E251="","",E251-D251-F251)))</f>
        <v/>
      </c>
      <c r="H251" s="18" t="str">
        <f t="shared" si="37"/>
        <v/>
      </c>
      <c r="I251" s="20" t="str">
        <f t="shared" si="38"/>
        <v/>
      </c>
      <c r="J251" s="43"/>
    </row>
    <row r="252" spans="2:10" outlineLevel="1" x14ac:dyDescent="0.2">
      <c r="B252" s="32">
        <f t="shared" si="39"/>
        <v>1</v>
      </c>
      <c r="C252" s="17">
        <f t="shared" si="40"/>
        <v>42603</v>
      </c>
      <c r="D252" s="18" t="str">
        <f t="shared" si="35"/>
        <v>Wochenende</v>
      </c>
      <c r="E252" s="18"/>
      <c r="F252" s="18" t="str">
        <f t="shared" si="36"/>
        <v/>
      </c>
      <c r="G252" s="19" t="str">
        <f>IF(OR(D252=Übersicht!$G$7,D252=Übersicht!$G$8,D252=Übersicht!$G$9,D252=Übersicht!$G$11),$D$7,IF(D252=Übersicht!$G$10,0,IF(E252="","",E252-D252-F252)))</f>
        <v/>
      </c>
      <c r="H252" s="18" t="str">
        <f t="shared" si="37"/>
        <v/>
      </c>
      <c r="I252" s="20" t="str">
        <f t="shared" si="38"/>
        <v/>
      </c>
      <c r="J252" s="43"/>
    </row>
    <row r="253" spans="2:10" outlineLevel="1" x14ac:dyDescent="0.2">
      <c r="B253" s="32">
        <f t="shared" si="39"/>
        <v>2</v>
      </c>
      <c r="C253" s="17">
        <f t="shared" si="40"/>
        <v>42604</v>
      </c>
      <c r="D253" s="18" t="str">
        <f t="shared" si="35"/>
        <v/>
      </c>
      <c r="E253" s="18"/>
      <c r="F253" s="18">
        <f t="shared" si="36"/>
        <v>4.1666666666666664E-2</v>
      </c>
      <c r="G253" s="19" t="str">
        <f>IF(OR(D253=Übersicht!$G$7,D253=Übersicht!$G$8,D253=Übersicht!$G$9,D253=Übersicht!$G$11),$D$7,IF(D253=Übersicht!$G$10,0,IF(E253="","",E253-D253-F253)))</f>
        <v/>
      </c>
      <c r="H253" s="18" t="str">
        <f t="shared" si="37"/>
        <v/>
      </c>
      <c r="I253" s="20" t="str">
        <f t="shared" si="38"/>
        <v/>
      </c>
      <c r="J253" s="43"/>
    </row>
    <row r="254" spans="2:10" outlineLevel="1" x14ac:dyDescent="0.2">
      <c r="B254" s="32">
        <f t="shared" si="39"/>
        <v>3</v>
      </c>
      <c r="C254" s="17">
        <f t="shared" si="40"/>
        <v>42605</v>
      </c>
      <c r="D254" s="18" t="str">
        <f t="shared" si="35"/>
        <v/>
      </c>
      <c r="E254" s="18"/>
      <c r="F254" s="18">
        <f t="shared" si="36"/>
        <v>4.1666666666666664E-2</v>
      </c>
      <c r="G254" s="19" t="str">
        <f>IF(OR(D254=Übersicht!$G$7,D254=Übersicht!$G$8,D254=Übersicht!$G$9,D254=Übersicht!$G$11),$D$7,IF(D254=Übersicht!$G$10,0,IF(E254="","",E254-D254-F254)))</f>
        <v/>
      </c>
      <c r="H254" s="18" t="str">
        <f t="shared" si="37"/>
        <v/>
      </c>
      <c r="I254" s="20" t="str">
        <f t="shared" si="38"/>
        <v/>
      </c>
      <c r="J254" s="43"/>
    </row>
    <row r="255" spans="2:10" outlineLevel="1" x14ac:dyDescent="0.2">
      <c r="B255" s="32">
        <f t="shared" si="39"/>
        <v>4</v>
      </c>
      <c r="C255" s="17">
        <f t="shared" si="40"/>
        <v>42606</v>
      </c>
      <c r="D255" s="18" t="str">
        <f t="shared" si="35"/>
        <v/>
      </c>
      <c r="E255" s="18"/>
      <c r="F255" s="18">
        <f t="shared" si="36"/>
        <v>4.1666666666666664E-2</v>
      </c>
      <c r="G255" s="19" t="str">
        <f>IF(OR(D255=Übersicht!$G$7,D255=Übersicht!$G$8,D255=Übersicht!$G$9,D255=Übersicht!$G$11),$D$7,IF(D255=Übersicht!$G$10,0,IF(E255="","",E255-D255-F255)))</f>
        <v/>
      </c>
      <c r="H255" s="18" t="str">
        <f t="shared" si="37"/>
        <v/>
      </c>
      <c r="I255" s="20" t="str">
        <f t="shared" si="38"/>
        <v/>
      </c>
      <c r="J255" s="43"/>
    </row>
    <row r="256" spans="2:10" outlineLevel="1" x14ac:dyDescent="0.2">
      <c r="B256" s="32">
        <f t="shared" si="39"/>
        <v>5</v>
      </c>
      <c r="C256" s="17">
        <f t="shared" si="40"/>
        <v>42607</v>
      </c>
      <c r="D256" s="18" t="str">
        <f t="shared" si="35"/>
        <v/>
      </c>
      <c r="E256" s="18"/>
      <c r="F256" s="18">
        <f t="shared" si="36"/>
        <v>4.1666666666666664E-2</v>
      </c>
      <c r="G256" s="19" t="str">
        <f>IF(OR(D256=Übersicht!$G$7,D256=Übersicht!$G$8,D256=Übersicht!$G$9,D256=Übersicht!$G$11),$D$7,IF(D256=Übersicht!$G$10,0,IF(E256="","",E256-D256-F256)))</f>
        <v/>
      </c>
      <c r="H256" s="18" t="str">
        <f t="shared" si="37"/>
        <v/>
      </c>
      <c r="I256" s="20" t="str">
        <f t="shared" si="38"/>
        <v/>
      </c>
      <c r="J256" s="43"/>
    </row>
    <row r="257" spans="2:10" outlineLevel="1" x14ac:dyDescent="0.2">
      <c r="B257" s="32">
        <f t="shared" si="39"/>
        <v>6</v>
      </c>
      <c r="C257" s="17">
        <f t="shared" si="40"/>
        <v>42608</v>
      </c>
      <c r="D257" s="18" t="str">
        <f t="shared" si="35"/>
        <v/>
      </c>
      <c r="E257" s="18"/>
      <c r="F257" s="18">
        <f t="shared" si="36"/>
        <v>4.1666666666666664E-2</v>
      </c>
      <c r="G257" s="19" t="str">
        <f>IF(OR(D257=Übersicht!$G$7,D257=Übersicht!$G$8,D257=Übersicht!$G$9,D257=Übersicht!$G$11),$D$7,IF(D257=Übersicht!$G$10,0,IF(E257="","",E257-D257-F257)))</f>
        <v/>
      </c>
      <c r="H257" s="18" t="str">
        <f t="shared" si="37"/>
        <v/>
      </c>
      <c r="I257" s="20" t="str">
        <f t="shared" si="38"/>
        <v/>
      </c>
      <c r="J257" s="43"/>
    </row>
    <row r="258" spans="2:10" outlineLevel="1" x14ac:dyDescent="0.2">
      <c r="B258" s="32">
        <f t="shared" si="39"/>
        <v>7</v>
      </c>
      <c r="C258" s="17">
        <f t="shared" si="40"/>
        <v>42609</v>
      </c>
      <c r="D258" s="18" t="str">
        <f t="shared" si="35"/>
        <v>Wochenende</v>
      </c>
      <c r="E258" s="18"/>
      <c r="F258" s="18" t="str">
        <f t="shared" si="36"/>
        <v/>
      </c>
      <c r="G258" s="19" t="str">
        <f>IF(OR(D258=Übersicht!$G$7,D258=Übersicht!$G$8,D258=Übersicht!$G$9,D258=Übersicht!$G$11),$D$7,IF(D258=Übersicht!$G$10,0,IF(E258="","",E258-D258-F258)))</f>
        <v/>
      </c>
      <c r="H258" s="18" t="str">
        <f t="shared" si="37"/>
        <v/>
      </c>
      <c r="I258" s="20" t="str">
        <f t="shared" si="38"/>
        <v/>
      </c>
      <c r="J258" s="43"/>
    </row>
    <row r="259" spans="2:10" outlineLevel="1" x14ac:dyDescent="0.2">
      <c r="B259" s="32">
        <f t="shared" si="39"/>
        <v>1</v>
      </c>
      <c r="C259" s="17">
        <f t="shared" si="40"/>
        <v>42610</v>
      </c>
      <c r="D259" s="18" t="str">
        <f t="shared" si="35"/>
        <v>Wochenende</v>
      </c>
      <c r="E259" s="18"/>
      <c r="F259" s="18" t="str">
        <f t="shared" si="36"/>
        <v/>
      </c>
      <c r="G259" s="19" t="str">
        <f>IF(OR(D259=Übersicht!$G$7,D259=Übersicht!$G$8,D259=Übersicht!$G$9,D259=Übersicht!$G$11),$D$7,IF(D259=Übersicht!$G$10,0,IF(E259="","",E259-D259-F259)))</f>
        <v/>
      </c>
      <c r="H259" s="18" t="str">
        <f t="shared" si="37"/>
        <v/>
      </c>
      <c r="I259" s="20" t="str">
        <f t="shared" si="38"/>
        <v/>
      </c>
      <c r="J259" s="43"/>
    </row>
    <row r="260" spans="2:10" outlineLevel="1" x14ac:dyDescent="0.2">
      <c r="B260" s="32">
        <f t="shared" si="39"/>
        <v>2</v>
      </c>
      <c r="C260" s="17">
        <f t="shared" si="40"/>
        <v>42611</v>
      </c>
      <c r="D260" s="18" t="str">
        <f t="shared" si="35"/>
        <v/>
      </c>
      <c r="E260" s="18"/>
      <c r="F260" s="18">
        <f t="shared" si="36"/>
        <v>4.1666666666666664E-2</v>
      </c>
      <c r="G260" s="19" t="str">
        <f>IF(OR(D260=Übersicht!$G$7,D260=Übersicht!$G$8,D260=Übersicht!$G$9,D260=Übersicht!$G$11),$D$7,IF(D260=Übersicht!$G$10,0,IF(E260="","",E260-D260-F260)))</f>
        <v/>
      </c>
      <c r="H260" s="18" t="str">
        <f t="shared" si="37"/>
        <v/>
      </c>
      <c r="I260" s="20" t="str">
        <f t="shared" si="38"/>
        <v/>
      </c>
      <c r="J260" s="43"/>
    </row>
    <row r="261" spans="2:10" outlineLevel="1" x14ac:dyDescent="0.2">
      <c r="B261" s="32">
        <f t="shared" si="39"/>
        <v>3</v>
      </c>
      <c r="C261" s="17">
        <f t="shared" si="40"/>
        <v>42612</v>
      </c>
      <c r="D261" s="18" t="str">
        <f t="shared" si="35"/>
        <v/>
      </c>
      <c r="E261" s="18"/>
      <c r="F261" s="18">
        <f t="shared" si="36"/>
        <v>4.1666666666666664E-2</v>
      </c>
      <c r="G261" s="19" t="str">
        <f>IF(OR(D261=Übersicht!$G$7,D261=Übersicht!$G$8,D261=Übersicht!$G$9,D261=Übersicht!$G$11),$D$7,IF(D261=Übersicht!$G$10,0,IF(E261="","",E261-D261-F261)))</f>
        <v/>
      </c>
      <c r="H261" s="18" t="str">
        <f t="shared" si="37"/>
        <v/>
      </c>
      <c r="I261" s="20" t="str">
        <f t="shared" si="38"/>
        <v/>
      </c>
      <c r="J261" s="43"/>
    </row>
    <row r="262" spans="2:10" ht="15" outlineLevel="1" thickBot="1" x14ac:dyDescent="0.25">
      <c r="B262" s="32">
        <f t="shared" si="39"/>
        <v>4</v>
      </c>
      <c r="C262" s="17">
        <f t="shared" si="40"/>
        <v>42613</v>
      </c>
      <c r="D262" s="18" t="str">
        <f t="shared" si="35"/>
        <v/>
      </c>
      <c r="E262" s="18"/>
      <c r="F262" s="18">
        <f t="shared" si="36"/>
        <v>4.1666666666666664E-2</v>
      </c>
      <c r="G262" s="19" t="str">
        <f>IF(OR(D262=Übersicht!$G$7,D262=Übersicht!$G$8,D262=Übersicht!$G$9,D262=Übersicht!$G$11),$D$7,IF(D262=Übersicht!$G$10,0,IF(E262="","",E262-D262-F262)))</f>
        <v/>
      </c>
      <c r="H262" s="18" t="str">
        <f t="shared" si="37"/>
        <v/>
      </c>
      <c r="I262" s="20" t="str">
        <f t="shared" si="38"/>
        <v/>
      </c>
      <c r="J262" s="43"/>
    </row>
    <row r="263" spans="2:10" ht="15.75" thickBot="1" x14ac:dyDescent="0.3">
      <c r="B263" s="35" t="s">
        <v>16</v>
      </c>
      <c r="C263" s="21"/>
      <c r="D263" s="23" t="str">
        <f t="shared" si="35"/>
        <v/>
      </c>
      <c r="E263" s="23"/>
      <c r="F263" s="24"/>
      <c r="G263" s="25"/>
      <c r="H263" s="26"/>
      <c r="I263" s="24"/>
      <c r="J263" s="25"/>
    </row>
    <row r="264" spans="2:10" outlineLevel="1" x14ac:dyDescent="0.2">
      <c r="B264" s="32">
        <f t="shared" ref="B264:B293" si="41">WEEKDAY(C264)</f>
        <v>5</v>
      </c>
      <c r="C264" s="17">
        <f>DATE(Übersicht!C14, 9, 1)</f>
        <v>42614</v>
      </c>
      <c r="D264" s="18" t="str">
        <f t="shared" si="35"/>
        <v/>
      </c>
      <c r="E264" s="18"/>
      <c r="F264" s="18">
        <f t="shared" si="36"/>
        <v>4.1666666666666664E-2</v>
      </c>
      <c r="G264" s="19" t="str">
        <f>IF(OR(D264=Übersicht!$G$7,D264=Übersicht!$G$8,D264=Übersicht!$G$9,D264=Übersicht!$G$11),$D$7,IF(D264=Übersicht!$G$10,0,IF(E264="","",E264-D264-F264)))</f>
        <v/>
      </c>
      <c r="H264" s="18" t="str">
        <f t="shared" ref="H264:H293" si="42">IF(G264="","",IF(G264&lt;=$D$7,"",G264-$D$7))</f>
        <v/>
      </c>
      <c r="I264" s="20" t="str">
        <f t="shared" ref="I264:I293" si="43">IF(G264="","",IF(G264&lt;$D$7,$D$7-G264,""))</f>
        <v/>
      </c>
      <c r="J264" s="43"/>
    </row>
    <row r="265" spans="2:10" outlineLevel="1" x14ac:dyDescent="0.2">
      <c r="B265" s="32">
        <f t="shared" si="41"/>
        <v>6</v>
      </c>
      <c r="C265" s="17">
        <f>C264+1</f>
        <v>42615</v>
      </c>
      <c r="D265" s="18" t="str">
        <f t="shared" si="35"/>
        <v/>
      </c>
      <c r="E265" s="18"/>
      <c r="F265" s="18">
        <f t="shared" si="36"/>
        <v>4.1666666666666664E-2</v>
      </c>
      <c r="G265" s="19" t="str">
        <f>IF(OR(D265=Übersicht!$G$7,D265=Übersicht!$G$8,D265=Übersicht!$G$9,D265=Übersicht!$G$11),$D$7,IF(D265=Übersicht!$G$10,0,IF(E265="","",E265-D265-F265)))</f>
        <v/>
      </c>
      <c r="H265" s="18" t="str">
        <f t="shared" si="42"/>
        <v/>
      </c>
      <c r="I265" s="20" t="str">
        <f t="shared" si="43"/>
        <v/>
      </c>
      <c r="J265" s="43"/>
    </row>
    <row r="266" spans="2:10" outlineLevel="1" x14ac:dyDescent="0.2">
      <c r="B266" s="32">
        <f t="shared" si="41"/>
        <v>7</v>
      </c>
      <c r="C266" s="17">
        <f t="shared" ref="C266:C293" si="44">C265+1</f>
        <v>42616</v>
      </c>
      <c r="D266" s="18" t="str">
        <f t="shared" si="35"/>
        <v>Wochenende</v>
      </c>
      <c r="E266" s="18"/>
      <c r="F266" s="18" t="str">
        <f t="shared" si="36"/>
        <v/>
      </c>
      <c r="G266" s="19" t="str">
        <f>IF(OR(D266=Übersicht!$G$7,D266=Übersicht!$G$8,D266=Übersicht!$G$9,D266=Übersicht!$G$11),$D$7,IF(D266=Übersicht!$G$10,0,IF(E266="","",E266-D266-F266)))</f>
        <v/>
      </c>
      <c r="H266" s="18" t="str">
        <f t="shared" si="42"/>
        <v/>
      </c>
      <c r="I266" s="20" t="str">
        <f t="shared" si="43"/>
        <v/>
      </c>
      <c r="J266" s="43"/>
    </row>
    <row r="267" spans="2:10" outlineLevel="1" x14ac:dyDescent="0.2">
      <c r="B267" s="32">
        <f t="shared" si="41"/>
        <v>1</v>
      </c>
      <c r="C267" s="17">
        <f t="shared" si="44"/>
        <v>42617</v>
      </c>
      <c r="D267" s="18" t="str">
        <f t="shared" si="35"/>
        <v>Wochenende</v>
      </c>
      <c r="E267" s="18"/>
      <c r="F267" s="18" t="str">
        <f t="shared" si="36"/>
        <v/>
      </c>
      <c r="G267" s="19" t="str">
        <f>IF(OR(D267=Übersicht!$G$7,D267=Übersicht!$G$8,D267=Übersicht!$G$9,D267=Übersicht!$G$11),$D$7,IF(D267=Übersicht!$G$10,0,IF(E267="","",E267-D267-F267)))</f>
        <v/>
      </c>
      <c r="H267" s="18" t="str">
        <f t="shared" si="42"/>
        <v/>
      </c>
      <c r="I267" s="20" t="str">
        <f t="shared" si="43"/>
        <v/>
      </c>
      <c r="J267" s="43"/>
    </row>
    <row r="268" spans="2:10" outlineLevel="1" x14ac:dyDescent="0.2">
      <c r="B268" s="32">
        <f t="shared" si="41"/>
        <v>2</v>
      </c>
      <c r="C268" s="17">
        <f t="shared" si="44"/>
        <v>42618</v>
      </c>
      <c r="D268" s="18" t="str">
        <f t="shared" si="35"/>
        <v/>
      </c>
      <c r="E268" s="18"/>
      <c r="F268" s="18">
        <f t="shared" si="36"/>
        <v>4.1666666666666664E-2</v>
      </c>
      <c r="G268" s="19" t="str">
        <f>IF(OR(D268=Übersicht!$G$7,D268=Übersicht!$G$8,D268=Übersicht!$G$9,D268=Übersicht!$G$11),$D$7,IF(D268=Übersicht!$G$10,0,IF(E268="","",E268-D268-F268)))</f>
        <v/>
      </c>
      <c r="H268" s="18" t="str">
        <f t="shared" si="42"/>
        <v/>
      </c>
      <c r="I268" s="20" t="str">
        <f t="shared" si="43"/>
        <v/>
      </c>
      <c r="J268" s="43"/>
    </row>
    <row r="269" spans="2:10" outlineLevel="1" x14ac:dyDescent="0.2">
      <c r="B269" s="32">
        <f t="shared" si="41"/>
        <v>3</v>
      </c>
      <c r="C269" s="17">
        <f t="shared" si="44"/>
        <v>42619</v>
      </c>
      <c r="D269" s="18" t="str">
        <f t="shared" ref="D269:D332" si="45">IF(OR(B269=1,B269=7),"Wochenende","")</f>
        <v/>
      </c>
      <c r="E269" s="18"/>
      <c r="F269" s="18">
        <f t="shared" ref="F269:F332" si="46">IF(OR(B269=7,B269=1),"",$D$8)</f>
        <v>4.1666666666666664E-2</v>
      </c>
      <c r="G269" s="19" t="str">
        <f>IF(OR(D269=Übersicht!$G$7,D269=Übersicht!$G$8,D269=Übersicht!$G$9,D269=Übersicht!$G$11),$D$7,IF(D269=Übersicht!$G$10,0,IF(E269="","",E269-D269-F269)))</f>
        <v/>
      </c>
      <c r="H269" s="18" t="str">
        <f t="shared" si="42"/>
        <v/>
      </c>
      <c r="I269" s="20" t="str">
        <f t="shared" si="43"/>
        <v/>
      </c>
      <c r="J269" s="43"/>
    </row>
    <row r="270" spans="2:10" outlineLevel="1" x14ac:dyDescent="0.2">
      <c r="B270" s="32">
        <f t="shared" si="41"/>
        <v>4</v>
      </c>
      <c r="C270" s="17">
        <f t="shared" si="44"/>
        <v>42620</v>
      </c>
      <c r="D270" s="18" t="str">
        <f t="shared" si="45"/>
        <v/>
      </c>
      <c r="E270" s="18"/>
      <c r="F270" s="18">
        <f t="shared" si="46"/>
        <v>4.1666666666666664E-2</v>
      </c>
      <c r="G270" s="19" t="str">
        <f>IF(OR(D270=Übersicht!$G$7,D270=Übersicht!$G$8,D270=Übersicht!$G$9,D270=Übersicht!$G$11),$D$7,IF(D270=Übersicht!$G$10,0,IF(E270="","",E270-D270-F270)))</f>
        <v/>
      </c>
      <c r="H270" s="18" t="str">
        <f t="shared" si="42"/>
        <v/>
      </c>
      <c r="I270" s="20" t="str">
        <f t="shared" si="43"/>
        <v/>
      </c>
      <c r="J270" s="43"/>
    </row>
    <row r="271" spans="2:10" outlineLevel="1" x14ac:dyDescent="0.2">
      <c r="B271" s="32">
        <f t="shared" si="41"/>
        <v>5</v>
      </c>
      <c r="C271" s="17">
        <f t="shared" si="44"/>
        <v>42621</v>
      </c>
      <c r="D271" s="18" t="str">
        <f t="shared" si="45"/>
        <v/>
      </c>
      <c r="E271" s="18"/>
      <c r="F271" s="18">
        <f t="shared" si="46"/>
        <v>4.1666666666666664E-2</v>
      </c>
      <c r="G271" s="19" t="str">
        <f>IF(OR(D271=Übersicht!$G$7,D271=Übersicht!$G$8,D271=Übersicht!$G$9,D271=Übersicht!$G$11),$D$7,IF(D271=Übersicht!$G$10,0,IF(E271="","",E271-D271-F271)))</f>
        <v/>
      </c>
      <c r="H271" s="18" t="str">
        <f t="shared" si="42"/>
        <v/>
      </c>
      <c r="I271" s="20" t="str">
        <f t="shared" si="43"/>
        <v/>
      </c>
      <c r="J271" s="43"/>
    </row>
    <row r="272" spans="2:10" outlineLevel="1" x14ac:dyDescent="0.2">
      <c r="B272" s="32">
        <f t="shared" si="41"/>
        <v>6</v>
      </c>
      <c r="C272" s="17">
        <f t="shared" si="44"/>
        <v>42622</v>
      </c>
      <c r="D272" s="18" t="str">
        <f t="shared" si="45"/>
        <v/>
      </c>
      <c r="E272" s="18"/>
      <c r="F272" s="18">
        <f t="shared" si="46"/>
        <v>4.1666666666666664E-2</v>
      </c>
      <c r="G272" s="19" t="str">
        <f>IF(OR(D272=Übersicht!$G$7,D272=Übersicht!$G$8,D272=Übersicht!$G$9,D272=Übersicht!$G$11),$D$7,IF(D272=Übersicht!$G$10,0,IF(E272="","",E272-D272-F272)))</f>
        <v/>
      </c>
      <c r="H272" s="18" t="str">
        <f t="shared" si="42"/>
        <v/>
      </c>
      <c r="I272" s="20" t="str">
        <f t="shared" si="43"/>
        <v/>
      </c>
      <c r="J272" s="43"/>
    </row>
    <row r="273" spans="2:10" outlineLevel="1" x14ac:dyDescent="0.2">
      <c r="B273" s="32">
        <f t="shared" si="41"/>
        <v>7</v>
      </c>
      <c r="C273" s="17">
        <f t="shared" si="44"/>
        <v>42623</v>
      </c>
      <c r="D273" s="18" t="str">
        <f t="shared" si="45"/>
        <v>Wochenende</v>
      </c>
      <c r="E273" s="18"/>
      <c r="F273" s="18" t="str">
        <f t="shared" si="46"/>
        <v/>
      </c>
      <c r="G273" s="19" t="str">
        <f>IF(OR(D273=Übersicht!$G$7,D273=Übersicht!$G$8,D273=Übersicht!$G$9,D273=Übersicht!$G$11),$D$7,IF(D273=Übersicht!$G$10,0,IF(E273="","",E273-D273-F273)))</f>
        <v/>
      </c>
      <c r="H273" s="18" t="str">
        <f t="shared" si="42"/>
        <v/>
      </c>
      <c r="I273" s="20" t="str">
        <f t="shared" si="43"/>
        <v/>
      </c>
      <c r="J273" s="43"/>
    </row>
    <row r="274" spans="2:10" outlineLevel="1" x14ac:dyDescent="0.2">
      <c r="B274" s="32">
        <f t="shared" si="41"/>
        <v>1</v>
      </c>
      <c r="C274" s="17">
        <f t="shared" si="44"/>
        <v>42624</v>
      </c>
      <c r="D274" s="18" t="str">
        <f t="shared" si="45"/>
        <v>Wochenende</v>
      </c>
      <c r="E274" s="18"/>
      <c r="F274" s="18" t="str">
        <f t="shared" si="46"/>
        <v/>
      </c>
      <c r="G274" s="19" t="str">
        <f>IF(OR(D274=Übersicht!$G$7,D274=Übersicht!$G$8,D274=Übersicht!$G$9,D274=Übersicht!$G$11),$D$7,IF(D274=Übersicht!$G$10,0,IF(E274="","",E274-D274-F274)))</f>
        <v/>
      </c>
      <c r="H274" s="18" t="str">
        <f t="shared" si="42"/>
        <v/>
      </c>
      <c r="I274" s="20" t="str">
        <f t="shared" si="43"/>
        <v/>
      </c>
      <c r="J274" s="43"/>
    </row>
    <row r="275" spans="2:10" outlineLevel="1" x14ac:dyDescent="0.2">
      <c r="B275" s="32">
        <f t="shared" si="41"/>
        <v>2</v>
      </c>
      <c r="C275" s="17">
        <f t="shared" si="44"/>
        <v>42625</v>
      </c>
      <c r="D275" s="18" t="str">
        <f t="shared" si="45"/>
        <v/>
      </c>
      <c r="E275" s="18"/>
      <c r="F275" s="18">
        <f t="shared" si="46"/>
        <v>4.1666666666666664E-2</v>
      </c>
      <c r="G275" s="19" t="str">
        <f>IF(OR(D275=Übersicht!$G$7,D275=Übersicht!$G$8,D275=Übersicht!$G$9,D275=Übersicht!$G$11),$D$7,IF(D275=Übersicht!$G$10,0,IF(E275="","",E275-D275-F275)))</f>
        <v/>
      </c>
      <c r="H275" s="18" t="str">
        <f t="shared" si="42"/>
        <v/>
      </c>
      <c r="I275" s="20" t="str">
        <f t="shared" si="43"/>
        <v/>
      </c>
      <c r="J275" s="43"/>
    </row>
    <row r="276" spans="2:10" outlineLevel="1" x14ac:dyDescent="0.2">
      <c r="B276" s="32">
        <f t="shared" si="41"/>
        <v>3</v>
      </c>
      <c r="C276" s="17">
        <f t="shared" si="44"/>
        <v>42626</v>
      </c>
      <c r="D276" s="18" t="str">
        <f t="shared" si="45"/>
        <v/>
      </c>
      <c r="E276" s="18"/>
      <c r="F276" s="18">
        <f t="shared" si="46"/>
        <v>4.1666666666666664E-2</v>
      </c>
      <c r="G276" s="19" t="str">
        <f>IF(OR(D276=Übersicht!$G$7,D276=Übersicht!$G$8,D276=Übersicht!$G$9,D276=Übersicht!$G$11),$D$7,IF(D276=Übersicht!$G$10,0,IF(E276="","",E276-D276-F276)))</f>
        <v/>
      </c>
      <c r="H276" s="18" t="str">
        <f t="shared" si="42"/>
        <v/>
      </c>
      <c r="I276" s="20" t="str">
        <f t="shared" si="43"/>
        <v/>
      </c>
      <c r="J276" s="43"/>
    </row>
    <row r="277" spans="2:10" outlineLevel="1" x14ac:dyDescent="0.2">
      <c r="B277" s="32">
        <f t="shared" si="41"/>
        <v>4</v>
      </c>
      <c r="C277" s="17">
        <f t="shared" si="44"/>
        <v>42627</v>
      </c>
      <c r="D277" s="18" t="str">
        <f t="shared" si="45"/>
        <v/>
      </c>
      <c r="E277" s="18"/>
      <c r="F277" s="18">
        <f t="shared" si="46"/>
        <v>4.1666666666666664E-2</v>
      </c>
      <c r="G277" s="19" t="str">
        <f>IF(OR(D277=Übersicht!$G$7,D277=Übersicht!$G$8,D277=Übersicht!$G$9,D277=Übersicht!$G$11),$D$7,IF(D277=Übersicht!$G$10,0,IF(E277="","",E277-D277-F277)))</f>
        <v/>
      </c>
      <c r="H277" s="18" t="str">
        <f t="shared" si="42"/>
        <v/>
      </c>
      <c r="I277" s="20" t="str">
        <f t="shared" si="43"/>
        <v/>
      </c>
      <c r="J277" s="43"/>
    </row>
    <row r="278" spans="2:10" outlineLevel="1" x14ac:dyDescent="0.2">
      <c r="B278" s="32">
        <f t="shared" si="41"/>
        <v>5</v>
      </c>
      <c r="C278" s="17">
        <f t="shared" si="44"/>
        <v>42628</v>
      </c>
      <c r="D278" s="18" t="str">
        <f t="shared" si="45"/>
        <v/>
      </c>
      <c r="E278" s="18"/>
      <c r="F278" s="18">
        <f t="shared" si="46"/>
        <v>4.1666666666666664E-2</v>
      </c>
      <c r="G278" s="19" t="str">
        <f>IF(OR(D278=Übersicht!$G$7,D278=Übersicht!$G$8,D278=Übersicht!$G$9,D278=Übersicht!$G$11),$D$7,IF(D278=Übersicht!$G$10,0,IF(E278="","",E278-D278-F278)))</f>
        <v/>
      </c>
      <c r="H278" s="18" t="str">
        <f t="shared" si="42"/>
        <v/>
      </c>
      <c r="I278" s="20" t="str">
        <f t="shared" si="43"/>
        <v/>
      </c>
      <c r="J278" s="43"/>
    </row>
    <row r="279" spans="2:10" outlineLevel="1" x14ac:dyDescent="0.2">
      <c r="B279" s="32">
        <f t="shared" si="41"/>
        <v>6</v>
      </c>
      <c r="C279" s="17">
        <f t="shared" si="44"/>
        <v>42629</v>
      </c>
      <c r="D279" s="18" t="str">
        <f t="shared" si="45"/>
        <v/>
      </c>
      <c r="E279" s="18"/>
      <c r="F279" s="18">
        <f t="shared" si="46"/>
        <v>4.1666666666666664E-2</v>
      </c>
      <c r="G279" s="19" t="str">
        <f>IF(OR(D279=Übersicht!$G$7,D279=Übersicht!$G$8,D279=Übersicht!$G$9,D279=Übersicht!$G$11),$D$7,IF(D279=Übersicht!$G$10,0,IF(E279="","",E279-D279-F279)))</f>
        <v/>
      </c>
      <c r="H279" s="18" t="str">
        <f t="shared" si="42"/>
        <v/>
      </c>
      <c r="I279" s="20" t="str">
        <f t="shared" si="43"/>
        <v/>
      </c>
      <c r="J279" s="43"/>
    </row>
    <row r="280" spans="2:10" outlineLevel="1" x14ac:dyDescent="0.2">
      <c r="B280" s="32">
        <f t="shared" si="41"/>
        <v>7</v>
      </c>
      <c r="C280" s="17">
        <f t="shared" si="44"/>
        <v>42630</v>
      </c>
      <c r="D280" s="18" t="str">
        <f t="shared" si="45"/>
        <v>Wochenende</v>
      </c>
      <c r="E280" s="18"/>
      <c r="F280" s="18" t="str">
        <f t="shared" si="46"/>
        <v/>
      </c>
      <c r="G280" s="19" t="str">
        <f>IF(OR(D280=Übersicht!$G$7,D280=Übersicht!$G$8,D280=Übersicht!$G$9,D280=Übersicht!$G$11),$D$7,IF(D280=Übersicht!$G$10,0,IF(E280="","",E280-D280-F280)))</f>
        <v/>
      </c>
      <c r="H280" s="18" t="str">
        <f t="shared" si="42"/>
        <v/>
      </c>
      <c r="I280" s="20" t="str">
        <f t="shared" si="43"/>
        <v/>
      </c>
      <c r="J280" s="43"/>
    </row>
    <row r="281" spans="2:10" outlineLevel="1" x14ac:dyDescent="0.2">
      <c r="B281" s="32">
        <f t="shared" si="41"/>
        <v>1</v>
      </c>
      <c r="C281" s="17">
        <f t="shared" si="44"/>
        <v>42631</v>
      </c>
      <c r="D281" s="18" t="str">
        <f t="shared" si="45"/>
        <v>Wochenende</v>
      </c>
      <c r="E281" s="18"/>
      <c r="F281" s="18" t="str">
        <f t="shared" si="46"/>
        <v/>
      </c>
      <c r="G281" s="19" t="str">
        <f>IF(OR(D281=Übersicht!$G$7,D281=Übersicht!$G$8,D281=Übersicht!$G$9,D281=Übersicht!$G$11),$D$7,IF(D281=Übersicht!$G$10,0,IF(E281="","",E281-D281-F281)))</f>
        <v/>
      </c>
      <c r="H281" s="18" t="str">
        <f t="shared" si="42"/>
        <v/>
      </c>
      <c r="I281" s="20" t="str">
        <f t="shared" si="43"/>
        <v/>
      </c>
      <c r="J281" s="43"/>
    </row>
    <row r="282" spans="2:10" outlineLevel="1" x14ac:dyDescent="0.2">
      <c r="B282" s="32">
        <f t="shared" si="41"/>
        <v>2</v>
      </c>
      <c r="C282" s="17">
        <f t="shared" si="44"/>
        <v>42632</v>
      </c>
      <c r="D282" s="18" t="str">
        <f t="shared" si="45"/>
        <v/>
      </c>
      <c r="E282" s="18"/>
      <c r="F282" s="18">
        <f t="shared" si="46"/>
        <v>4.1666666666666664E-2</v>
      </c>
      <c r="G282" s="19" t="str">
        <f>IF(OR(D282=Übersicht!$G$7,D282=Übersicht!$G$8,D282=Übersicht!$G$9,D282=Übersicht!$G$11),$D$7,IF(D282=Übersicht!$G$10,0,IF(E282="","",E282-D282-F282)))</f>
        <v/>
      </c>
      <c r="H282" s="18" t="str">
        <f t="shared" si="42"/>
        <v/>
      </c>
      <c r="I282" s="20" t="str">
        <f t="shared" si="43"/>
        <v/>
      </c>
      <c r="J282" s="43"/>
    </row>
    <row r="283" spans="2:10" outlineLevel="1" x14ac:dyDescent="0.2">
      <c r="B283" s="32">
        <f t="shared" si="41"/>
        <v>3</v>
      </c>
      <c r="C283" s="17">
        <f t="shared" si="44"/>
        <v>42633</v>
      </c>
      <c r="D283" s="18" t="str">
        <f t="shared" si="45"/>
        <v/>
      </c>
      <c r="E283" s="18"/>
      <c r="F283" s="18">
        <f t="shared" si="46"/>
        <v>4.1666666666666664E-2</v>
      </c>
      <c r="G283" s="19" t="str">
        <f>IF(OR(D283=Übersicht!$G$7,D283=Übersicht!$G$8,D283=Übersicht!$G$9,D283=Übersicht!$G$11),$D$7,IF(D283=Übersicht!$G$10,0,IF(E283="","",E283-D283-F283)))</f>
        <v/>
      </c>
      <c r="H283" s="18" t="str">
        <f t="shared" si="42"/>
        <v/>
      </c>
      <c r="I283" s="20" t="str">
        <f t="shared" si="43"/>
        <v/>
      </c>
      <c r="J283" s="43"/>
    </row>
    <row r="284" spans="2:10" outlineLevel="1" x14ac:dyDescent="0.2">
      <c r="B284" s="32">
        <f t="shared" si="41"/>
        <v>4</v>
      </c>
      <c r="C284" s="17">
        <f t="shared" si="44"/>
        <v>42634</v>
      </c>
      <c r="D284" s="18" t="str">
        <f t="shared" si="45"/>
        <v/>
      </c>
      <c r="E284" s="18"/>
      <c r="F284" s="18">
        <f t="shared" si="46"/>
        <v>4.1666666666666664E-2</v>
      </c>
      <c r="G284" s="19" t="str">
        <f>IF(OR(D284=Übersicht!$G$7,D284=Übersicht!$G$8,D284=Übersicht!$G$9,D284=Übersicht!$G$11),$D$7,IF(D284=Übersicht!$G$10,0,IF(E284="","",E284-D284-F284)))</f>
        <v/>
      </c>
      <c r="H284" s="18" t="str">
        <f t="shared" si="42"/>
        <v/>
      </c>
      <c r="I284" s="20" t="str">
        <f t="shared" si="43"/>
        <v/>
      </c>
      <c r="J284" s="43"/>
    </row>
    <row r="285" spans="2:10" outlineLevel="1" x14ac:dyDescent="0.2">
      <c r="B285" s="32">
        <f t="shared" si="41"/>
        <v>5</v>
      </c>
      <c r="C285" s="17">
        <f t="shared" si="44"/>
        <v>42635</v>
      </c>
      <c r="D285" s="18" t="str">
        <f t="shared" si="45"/>
        <v/>
      </c>
      <c r="E285" s="18"/>
      <c r="F285" s="18">
        <f t="shared" si="46"/>
        <v>4.1666666666666664E-2</v>
      </c>
      <c r="G285" s="19" t="str">
        <f>IF(OR(D285=Übersicht!$G$7,D285=Übersicht!$G$8,D285=Übersicht!$G$9,D285=Übersicht!$G$11),$D$7,IF(D285=Übersicht!$G$10,0,IF(E285="","",E285-D285-F285)))</f>
        <v/>
      </c>
      <c r="H285" s="18" t="str">
        <f t="shared" si="42"/>
        <v/>
      </c>
      <c r="I285" s="20" t="str">
        <f t="shared" si="43"/>
        <v/>
      </c>
      <c r="J285" s="43"/>
    </row>
    <row r="286" spans="2:10" outlineLevel="1" x14ac:dyDescent="0.2">
      <c r="B286" s="32">
        <f t="shared" si="41"/>
        <v>6</v>
      </c>
      <c r="C286" s="17">
        <f t="shared" si="44"/>
        <v>42636</v>
      </c>
      <c r="D286" s="18" t="str">
        <f t="shared" si="45"/>
        <v/>
      </c>
      <c r="E286" s="18"/>
      <c r="F286" s="18">
        <f t="shared" si="46"/>
        <v>4.1666666666666664E-2</v>
      </c>
      <c r="G286" s="19" t="str">
        <f>IF(OR(D286=Übersicht!$G$7,D286=Übersicht!$G$8,D286=Übersicht!$G$9,D286=Übersicht!$G$11),$D$7,IF(D286=Übersicht!$G$10,0,IF(E286="","",E286-D286-F286)))</f>
        <v/>
      </c>
      <c r="H286" s="18" t="str">
        <f t="shared" si="42"/>
        <v/>
      </c>
      <c r="I286" s="20" t="str">
        <f t="shared" si="43"/>
        <v/>
      </c>
      <c r="J286" s="43"/>
    </row>
    <row r="287" spans="2:10" outlineLevel="1" x14ac:dyDescent="0.2">
      <c r="B287" s="32">
        <f t="shared" si="41"/>
        <v>7</v>
      </c>
      <c r="C287" s="17">
        <f t="shared" si="44"/>
        <v>42637</v>
      </c>
      <c r="D287" s="18" t="str">
        <f t="shared" si="45"/>
        <v>Wochenende</v>
      </c>
      <c r="E287" s="18"/>
      <c r="F287" s="18" t="str">
        <f t="shared" si="46"/>
        <v/>
      </c>
      <c r="G287" s="19" t="str">
        <f>IF(OR(D287=Übersicht!$G$7,D287=Übersicht!$G$8,D287=Übersicht!$G$9,D287=Übersicht!$G$11),$D$7,IF(D287=Übersicht!$G$10,0,IF(E287="","",E287-D287-F287)))</f>
        <v/>
      </c>
      <c r="H287" s="18" t="str">
        <f t="shared" si="42"/>
        <v/>
      </c>
      <c r="I287" s="20" t="str">
        <f t="shared" si="43"/>
        <v/>
      </c>
      <c r="J287" s="43"/>
    </row>
    <row r="288" spans="2:10" outlineLevel="1" x14ac:dyDescent="0.2">
      <c r="B288" s="32">
        <f t="shared" si="41"/>
        <v>1</v>
      </c>
      <c r="C288" s="17">
        <f t="shared" si="44"/>
        <v>42638</v>
      </c>
      <c r="D288" s="18" t="str">
        <f t="shared" si="45"/>
        <v>Wochenende</v>
      </c>
      <c r="E288" s="18"/>
      <c r="F288" s="18" t="str">
        <f t="shared" si="46"/>
        <v/>
      </c>
      <c r="G288" s="19" t="str">
        <f>IF(OR(D288=Übersicht!$G$7,D288=Übersicht!$G$8,D288=Übersicht!$G$9,D288=Übersicht!$G$11),$D$7,IF(D288=Übersicht!$G$10,0,IF(E288="","",E288-D288-F288)))</f>
        <v/>
      </c>
      <c r="H288" s="18" t="str">
        <f t="shared" si="42"/>
        <v/>
      </c>
      <c r="I288" s="20" t="str">
        <f t="shared" si="43"/>
        <v/>
      </c>
      <c r="J288" s="43"/>
    </row>
    <row r="289" spans="2:10" outlineLevel="1" x14ac:dyDescent="0.2">
      <c r="B289" s="32">
        <f t="shared" si="41"/>
        <v>2</v>
      </c>
      <c r="C289" s="17">
        <f t="shared" si="44"/>
        <v>42639</v>
      </c>
      <c r="D289" s="18" t="str">
        <f t="shared" si="45"/>
        <v/>
      </c>
      <c r="E289" s="18"/>
      <c r="F289" s="18">
        <f t="shared" si="46"/>
        <v>4.1666666666666664E-2</v>
      </c>
      <c r="G289" s="19" t="str">
        <f>IF(OR(D289=Übersicht!$G$7,D289=Übersicht!$G$8,D289=Übersicht!$G$9,D289=Übersicht!$G$11),$D$7,IF(D289=Übersicht!$G$10,0,IF(E289="","",E289-D289-F289)))</f>
        <v/>
      </c>
      <c r="H289" s="18" t="str">
        <f t="shared" si="42"/>
        <v/>
      </c>
      <c r="I289" s="20" t="str">
        <f t="shared" si="43"/>
        <v/>
      </c>
      <c r="J289" s="43"/>
    </row>
    <row r="290" spans="2:10" outlineLevel="1" x14ac:dyDescent="0.2">
      <c r="B290" s="32">
        <f t="shared" si="41"/>
        <v>3</v>
      </c>
      <c r="C290" s="17">
        <f t="shared" si="44"/>
        <v>42640</v>
      </c>
      <c r="D290" s="18" t="str">
        <f t="shared" si="45"/>
        <v/>
      </c>
      <c r="E290" s="18"/>
      <c r="F290" s="18">
        <f t="shared" si="46"/>
        <v>4.1666666666666664E-2</v>
      </c>
      <c r="G290" s="19" t="str">
        <f>IF(OR(D290=Übersicht!$G$7,D290=Übersicht!$G$8,D290=Übersicht!$G$9,D290=Übersicht!$G$11),$D$7,IF(D290=Übersicht!$G$10,0,IF(E290="","",E290-D290-F290)))</f>
        <v/>
      </c>
      <c r="H290" s="18" t="str">
        <f t="shared" si="42"/>
        <v/>
      </c>
      <c r="I290" s="20" t="str">
        <f t="shared" si="43"/>
        <v/>
      </c>
      <c r="J290" s="43"/>
    </row>
    <row r="291" spans="2:10" outlineLevel="1" x14ac:dyDescent="0.2">
      <c r="B291" s="32">
        <f t="shared" si="41"/>
        <v>4</v>
      </c>
      <c r="C291" s="17">
        <f t="shared" si="44"/>
        <v>42641</v>
      </c>
      <c r="D291" s="18" t="str">
        <f t="shared" si="45"/>
        <v/>
      </c>
      <c r="E291" s="18"/>
      <c r="F291" s="18">
        <f t="shared" si="46"/>
        <v>4.1666666666666664E-2</v>
      </c>
      <c r="G291" s="19" t="str">
        <f>IF(OR(D291=Übersicht!$G$7,D291=Übersicht!$G$8,D291=Übersicht!$G$9,D291=Übersicht!$G$11),$D$7,IF(D291=Übersicht!$G$10,0,IF(E291="","",E291-D291-F291)))</f>
        <v/>
      </c>
      <c r="H291" s="18" t="str">
        <f t="shared" si="42"/>
        <v/>
      </c>
      <c r="I291" s="20" t="str">
        <f t="shared" si="43"/>
        <v/>
      </c>
      <c r="J291" s="43"/>
    </row>
    <row r="292" spans="2:10" outlineLevel="1" x14ac:dyDescent="0.2">
      <c r="B292" s="32">
        <f t="shared" si="41"/>
        <v>5</v>
      </c>
      <c r="C292" s="17">
        <f t="shared" si="44"/>
        <v>42642</v>
      </c>
      <c r="D292" s="18" t="str">
        <f t="shared" si="45"/>
        <v/>
      </c>
      <c r="E292" s="18"/>
      <c r="F292" s="18">
        <f t="shared" si="46"/>
        <v>4.1666666666666664E-2</v>
      </c>
      <c r="G292" s="19" t="str">
        <f>IF(OR(D292=Übersicht!$G$7,D292=Übersicht!$G$8,D292=Übersicht!$G$9,D292=Übersicht!$G$11),$D$7,IF(D292=Übersicht!$G$10,0,IF(E292="","",E292-D292-F292)))</f>
        <v/>
      </c>
      <c r="H292" s="18" t="str">
        <f t="shared" si="42"/>
        <v/>
      </c>
      <c r="I292" s="20" t="str">
        <f t="shared" si="43"/>
        <v/>
      </c>
      <c r="J292" s="43"/>
    </row>
    <row r="293" spans="2:10" ht="15" outlineLevel="1" thickBot="1" x14ac:dyDescent="0.25">
      <c r="B293" s="32">
        <f t="shared" si="41"/>
        <v>6</v>
      </c>
      <c r="C293" s="17">
        <f t="shared" si="44"/>
        <v>42643</v>
      </c>
      <c r="D293" s="18" t="str">
        <f t="shared" si="45"/>
        <v/>
      </c>
      <c r="E293" s="18"/>
      <c r="F293" s="18">
        <f t="shared" si="46"/>
        <v>4.1666666666666664E-2</v>
      </c>
      <c r="G293" s="19" t="str">
        <f>IF(OR(D293=Übersicht!$G$7,D293=Übersicht!$G$8,D293=Übersicht!$G$9,D293=Übersicht!$G$11),$D$7,IF(D293=Übersicht!$G$10,0,IF(E293="","",E293-D293-F293)))</f>
        <v/>
      </c>
      <c r="H293" s="18" t="str">
        <f t="shared" si="42"/>
        <v/>
      </c>
      <c r="I293" s="20" t="str">
        <f t="shared" si="43"/>
        <v/>
      </c>
      <c r="J293" s="43"/>
    </row>
    <row r="294" spans="2:10" ht="15.75" thickBot="1" x14ac:dyDescent="0.3">
      <c r="B294" s="35" t="s">
        <v>17</v>
      </c>
      <c r="C294" s="21"/>
      <c r="D294" s="23" t="str">
        <f t="shared" si="45"/>
        <v/>
      </c>
      <c r="E294" s="23"/>
      <c r="F294" s="24"/>
      <c r="G294" s="25"/>
      <c r="H294" s="26"/>
      <c r="I294" s="24"/>
      <c r="J294" s="25"/>
    </row>
    <row r="295" spans="2:10" outlineLevel="1" x14ac:dyDescent="0.2">
      <c r="B295" s="32">
        <f>WEEKDAY(C295)</f>
        <v>7</v>
      </c>
      <c r="C295" s="17">
        <f>DATE(Übersicht!C14, 10, 1)</f>
        <v>42644</v>
      </c>
      <c r="D295" s="18" t="str">
        <f t="shared" si="45"/>
        <v>Wochenende</v>
      </c>
      <c r="E295" s="18"/>
      <c r="F295" s="18" t="str">
        <f t="shared" si="46"/>
        <v/>
      </c>
      <c r="G295" s="19" t="str">
        <f>IF(OR(D295=Übersicht!$G$7,D295=Übersicht!$G$8,D295=Übersicht!$G$9,D295=Übersicht!$G$11),$D$7,IF(D295=Übersicht!$G$10,0,IF(E295="","",E295-D295-F295)))</f>
        <v/>
      </c>
      <c r="H295" s="18" t="str">
        <f t="shared" ref="H295:H325" si="47">IF(G295="","",IF(G295&lt;=$D$7,"",G295-$D$7))</f>
        <v/>
      </c>
      <c r="I295" s="20" t="str">
        <f t="shared" ref="I295:I325" si="48">IF(G295="","",IF(G295&lt;$D$7,$D$7-G295,""))</f>
        <v/>
      </c>
      <c r="J295" s="43"/>
    </row>
    <row r="296" spans="2:10" outlineLevel="1" x14ac:dyDescent="0.2">
      <c r="B296" s="32">
        <f t="shared" ref="B296:B325" si="49">WEEKDAY(C296)</f>
        <v>1</v>
      </c>
      <c r="C296" s="17">
        <f>C295+1</f>
        <v>42645</v>
      </c>
      <c r="D296" s="18" t="str">
        <f t="shared" si="45"/>
        <v>Wochenende</v>
      </c>
      <c r="E296" s="18"/>
      <c r="F296" s="18" t="str">
        <f t="shared" si="46"/>
        <v/>
      </c>
      <c r="G296" s="19" t="str">
        <f>IF(OR(D296=Übersicht!$G$7,D296=Übersicht!$G$8,D296=Übersicht!$G$9,D296=Übersicht!$G$11),$D$7,IF(D296=Übersicht!$G$10,0,IF(E296="","",E296-D296-F296)))</f>
        <v/>
      </c>
      <c r="H296" s="18" t="str">
        <f t="shared" si="47"/>
        <v/>
      </c>
      <c r="I296" s="20" t="str">
        <f t="shared" si="48"/>
        <v/>
      </c>
      <c r="J296" s="43"/>
    </row>
    <row r="297" spans="2:10" outlineLevel="1" x14ac:dyDescent="0.2">
      <c r="B297" s="32">
        <f t="shared" si="49"/>
        <v>2</v>
      </c>
      <c r="C297" s="17">
        <f t="shared" ref="C297:C325" si="50">C296+1</f>
        <v>42646</v>
      </c>
      <c r="D297" s="18" t="str">
        <f t="shared" si="45"/>
        <v/>
      </c>
      <c r="E297" s="18"/>
      <c r="F297" s="18">
        <f t="shared" si="46"/>
        <v>4.1666666666666664E-2</v>
      </c>
      <c r="G297" s="19" t="str">
        <f>IF(OR(D297=Übersicht!$G$7,D297=Übersicht!$G$8,D297=Übersicht!$G$9,D297=Übersicht!$G$11),$D$7,IF(D297=Übersicht!$G$10,0,IF(E297="","",E297-D297-F297)))</f>
        <v/>
      </c>
      <c r="H297" s="18" t="str">
        <f t="shared" si="47"/>
        <v/>
      </c>
      <c r="I297" s="20" t="str">
        <f t="shared" si="48"/>
        <v/>
      </c>
      <c r="J297" s="43"/>
    </row>
    <row r="298" spans="2:10" outlineLevel="1" x14ac:dyDescent="0.2">
      <c r="B298" s="32">
        <f t="shared" si="49"/>
        <v>3</v>
      </c>
      <c r="C298" s="17">
        <f t="shared" si="50"/>
        <v>42647</v>
      </c>
      <c r="D298" s="18" t="str">
        <f t="shared" si="45"/>
        <v/>
      </c>
      <c r="E298" s="18"/>
      <c r="F298" s="18">
        <f t="shared" si="46"/>
        <v>4.1666666666666664E-2</v>
      </c>
      <c r="G298" s="19" t="str">
        <f>IF(OR(D298=Übersicht!$G$7,D298=Übersicht!$G$8,D298=Übersicht!$G$9,D298=Übersicht!$G$11),$D$7,IF(D298=Übersicht!$G$10,0,IF(E298="","",E298-D298-F298)))</f>
        <v/>
      </c>
      <c r="H298" s="18" t="str">
        <f t="shared" si="47"/>
        <v/>
      </c>
      <c r="I298" s="20" t="str">
        <f t="shared" si="48"/>
        <v/>
      </c>
      <c r="J298" s="43"/>
    </row>
    <row r="299" spans="2:10" outlineLevel="1" x14ac:dyDescent="0.2">
      <c r="B299" s="32">
        <f t="shared" si="49"/>
        <v>4</v>
      </c>
      <c r="C299" s="17">
        <f t="shared" si="50"/>
        <v>42648</v>
      </c>
      <c r="D299" s="18" t="str">
        <f t="shared" si="45"/>
        <v/>
      </c>
      <c r="E299" s="18"/>
      <c r="F299" s="18">
        <f t="shared" si="46"/>
        <v>4.1666666666666664E-2</v>
      </c>
      <c r="G299" s="19" t="str">
        <f>IF(OR(D299=Übersicht!$G$7,D299=Übersicht!$G$8,D299=Übersicht!$G$9,D299=Übersicht!$G$11),$D$7,IF(D299=Übersicht!$G$10,0,IF(E299="","",E299-D299-F299)))</f>
        <v/>
      </c>
      <c r="H299" s="18" t="str">
        <f t="shared" si="47"/>
        <v/>
      </c>
      <c r="I299" s="20" t="str">
        <f t="shared" si="48"/>
        <v/>
      </c>
      <c r="J299" s="43"/>
    </row>
    <row r="300" spans="2:10" outlineLevel="1" x14ac:dyDescent="0.2">
      <c r="B300" s="32">
        <f t="shared" si="49"/>
        <v>5</v>
      </c>
      <c r="C300" s="17">
        <f t="shared" si="50"/>
        <v>42649</v>
      </c>
      <c r="D300" s="18" t="str">
        <f t="shared" si="45"/>
        <v/>
      </c>
      <c r="E300" s="18"/>
      <c r="F300" s="18">
        <f t="shared" si="46"/>
        <v>4.1666666666666664E-2</v>
      </c>
      <c r="G300" s="19" t="str">
        <f>IF(OR(D300=Übersicht!$G$7,D300=Übersicht!$G$8,D300=Übersicht!$G$9,D300=Übersicht!$G$11),$D$7,IF(D300=Übersicht!$G$10,0,IF(E300="","",E300-D300-F300)))</f>
        <v/>
      </c>
      <c r="H300" s="18" t="str">
        <f t="shared" si="47"/>
        <v/>
      </c>
      <c r="I300" s="20" t="str">
        <f t="shared" si="48"/>
        <v/>
      </c>
      <c r="J300" s="43"/>
    </row>
    <row r="301" spans="2:10" outlineLevel="1" x14ac:dyDescent="0.2">
      <c r="B301" s="32">
        <f t="shared" si="49"/>
        <v>6</v>
      </c>
      <c r="C301" s="17">
        <f t="shared" si="50"/>
        <v>42650</v>
      </c>
      <c r="D301" s="18" t="str">
        <f t="shared" si="45"/>
        <v/>
      </c>
      <c r="E301" s="18"/>
      <c r="F301" s="18">
        <f t="shared" si="46"/>
        <v>4.1666666666666664E-2</v>
      </c>
      <c r="G301" s="19" t="str">
        <f>IF(OR(D301=Übersicht!$G$7,D301=Übersicht!$G$8,D301=Übersicht!$G$9,D301=Übersicht!$G$11),$D$7,IF(D301=Übersicht!$G$10,0,IF(E301="","",E301-D301-F301)))</f>
        <v/>
      </c>
      <c r="H301" s="18" t="str">
        <f t="shared" si="47"/>
        <v/>
      </c>
      <c r="I301" s="20" t="str">
        <f t="shared" si="48"/>
        <v/>
      </c>
      <c r="J301" s="43"/>
    </row>
    <row r="302" spans="2:10" outlineLevel="1" x14ac:dyDescent="0.2">
      <c r="B302" s="32">
        <f t="shared" si="49"/>
        <v>7</v>
      </c>
      <c r="C302" s="17">
        <f t="shared" si="50"/>
        <v>42651</v>
      </c>
      <c r="D302" s="18" t="str">
        <f t="shared" si="45"/>
        <v>Wochenende</v>
      </c>
      <c r="E302" s="18"/>
      <c r="F302" s="18" t="str">
        <f t="shared" si="46"/>
        <v/>
      </c>
      <c r="G302" s="19" t="str">
        <f>IF(OR(D302=Übersicht!$G$7,D302=Übersicht!$G$8,D302=Übersicht!$G$9,D302=Übersicht!$G$11),$D$7,IF(D302=Übersicht!$G$10,0,IF(E302="","",E302-D302-F302)))</f>
        <v/>
      </c>
      <c r="H302" s="18" t="str">
        <f t="shared" si="47"/>
        <v/>
      </c>
      <c r="I302" s="20" t="str">
        <f t="shared" si="48"/>
        <v/>
      </c>
      <c r="J302" s="43"/>
    </row>
    <row r="303" spans="2:10" outlineLevel="1" x14ac:dyDescent="0.2">
      <c r="B303" s="32">
        <f t="shared" si="49"/>
        <v>1</v>
      </c>
      <c r="C303" s="17">
        <f t="shared" si="50"/>
        <v>42652</v>
      </c>
      <c r="D303" s="18" t="str">
        <f t="shared" si="45"/>
        <v>Wochenende</v>
      </c>
      <c r="E303" s="18"/>
      <c r="F303" s="18" t="str">
        <f t="shared" si="46"/>
        <v/>
      </c>
      <c r="G303" s="19" t="str">
        <f>IF(OR(D303=Übersicht!$G$7,D303=Übersicht!$G$8,D303=Übersicht!$G$9,D303=Übersicht!$G$11),$D$7,IF(D303=Übersicht!$G$10,0,IF(E303="","",E303-D303-F303)))</f>
        <v/>
      </c>
      <c r="H303" s="18" t="str">
        <f t="shared" si="47"/>
        <v/>
      </c>
      <c r="I303" s="20" t="str">
        <f t="shared" si="48"/>
        <v/>
      </c>
      <c r="J303" s="43"/>
    </row>
    <row r="304" spans="2:10" outlineLevel="1" x14ac:dyDescent="0.2">
      <c r="B304" s="32">
        <f t="shared" si="49"/>
        <v>2</v>
      </c>
      <c r="C304" s="17">
        <f t="shared" si="50"/>
        <v>42653</v>
      </c>
      <c r="D304" s="18" t="str">
        <f t="shared" si="45"/>
        <v/>
      </c>
      <c r="E304" s="18"/>
      <c r="F304" s="18">
        <f t="shared" si="46"/>
        <v>4.1666666666666664E-2</v>
      </c>
      <c r="G304" s="19" t="str">
        <f>IF(OR(D304=Übersicht!$G$7,D304=Übersicht!$G$8,D304=Übersicht!$G$9,D304=Übersicht!$G$11),$D$7,IF(D304=Übersicht!$G$10,0,IF(E304="","",E304-D304-F304)))</f>
        <v/>
      </c>
      <c r="H304" s="18" t="str">
        <f t="shared" si="47"/>
        <v/>
      </c>
      <c r="I304" s="20" t="str">
        <f t="shared" si="48"/>
        <v/>
      </c>
      <c r="J304" s="43"/>
    </row>
    <row r="305" spans="2:10" outlineLevel="1" x14ac:dyDescent="0.2">
      <c r="B305" s="32">
        <f t="shared" si="49"/>
        <v>3</v>
      </c>
      <c r="C305" s="17">
        <f t="shared" si="50"/>
        <v>42654</v>
      </c>
      <c r="D305" s="18" t="str">
        <f t="shared" si="45"/>
        <v/>
      </c>
      <c r="E305" s="18"/>
      <c r="F305" s="18">
        <f t="shared" si="46"/>
        <v>4.1666666666666664E-2</v>
      </c>
      <c r="G305" s="19" t="str">
        <f>IF(OR(D305=Übersicht!$G$7,D305=Übersicht!$G$8,D305=Übersicht!$G$9,D305=Übersicht!$G$11),$D$7,IF(D305=Übersicht!$G$10,0,IF(E305="","",E305-D305-F305)))</f>
        <v/>
      </c>
      <c r="H305" s="18" t="str">
        <f t="shared" si="47"/>
        <v/>
      </c>
      <c r="I305" s="20" t="str">
        <f t="shared" si="48"/>
        <v/>
      </c>
      <c r="J305" s="43"/>
    </row>
    <row r="306" spans="2:10" outlineLevel="1" x14ac:dyDescent="0.2">
      <c r="B306" s="32">
        <f t="shared" si="49"/>
        <v>4</v>
      </c>
      <c r="C306" s="17">
        <f t="shared" si="50"/>
        <v>42655</v>
      </c>
      <c r="D306" s="18" t="str">
        <f t="shared" si="45"/>
        <v/>
      </c>
      <c r="E306" s="18"/>
      <c r="F306" s="18">
        <f t="shared" si="46"/>
        <v>4.1666666666666664E-2</v>
      </c>
      <c r="G306" s="19" t="str">
        <f>IF(OR(D306=Übersicht!$G$7,D306=Übersicht!$G$8,D306=Übersicht!$G$9,D306=Übersicht!$G$11),$D$7,IF(D306=Übersicht!$G$10,0,IF(E306="","",E306-D306-F306)))</f>
        <v/>
      </c>
      <c r="H306" s="18" t="str">
        <f t="shared" si="47"/>
        <v/>
      </c>
      <c r="I306" s="20" t="str">
        <f t="shared" si="48"/>
        <v/>
      </c>
      <c r="J306" s="43"/>
    </row>
    <row r="307" spans="2:10" outlineLevel="1" x14ac:dyDescent="0.2">
      <c r="B307" s="32">
        <f t="shared" si="49"/>
        <v>5</v>
      </c>
      <c r="C307" s="17">
        <f t="shared" si="50"/>
        <v>42656</v>
      </c>
      <c r="D307" s="18" t="str">
        <f t="shared" si="45"/>
        <v/>
      </c>
      <c r="E307" s="18"/>
      <c r="F307" s="18">
        <f t="shared" si="46"/>
        <v>4.1666666666666664E-2</v>
      </c>
      <c r="G307" s="19" t="str">
        <f>IF(OR(D307=Übersicht!$G$7,D307=Übersicht!$G$8,D307=Übersicht!$G$9,D307=Übersicht!$G$11),$D$7,IF(D307=Übersicht!$G$10,0,IF(E307="","",E307-D307-F307)))</f>
        <v/>
      </c>
      <c r="H307" s="18" t="str">
        <f t="shared" si="47"/>
        <v/>
      </c>
      <c r="I307" s="20" t="str">
        <f t="shared" si="48"/>
        <v/>
      </c>
      <c r="J307" s="43"/>
    </row>
    <row r="308" spans="2:10" outlineLevel="1" x14ac:dyDescent="0.2">
      <c r="B308" s="32">
        <f t="shared" si="49"/>
        <v>6</v>
      </c>
      <c r="C308" s="17">
        <f t="shared" si="50"/>
        <v>42657</v>
      </c>
      <c r="D308" s="18" t="str">
        <f t="shared" si="45"/>
        <v/>
      </c>
      <c r="E308" s="18"/>
      <c r="F308" s="18">
        <f t="shared" si="46"/>
        <v>4.1666666666666664E-2</v>
      </c>
      <c r="G308" s="19" t="str">
        <f>IF(OR(D308=Übersicht!$G$7,D308=Übersicht!$G$8,D308=Übersicht!$G$9,D308=Übersicht!$G$11),$D$7,IF(D308=Übersicht!$G$10,0,IF(E308="","",E308-D308-F308)))</f>
        <v/>
      </c>
      <c r="H308" s="18" t="str">
        <f t="shared" si="47"/>
        <v/>
      </c>
      <c r="I308" s="20" t="str">
        <f t="shared" si="48"/>
        <v/>
      </c>
      <c r="J308" s="43"/>
    </row>
    <row r="309" spans="2:10" outlineLevel="1" x14ac:dyDescent="0.2">
      <c r="B309" s="32">
        <f t="shared" si="49"/>
        <v>7</v>
      </c>
      <c r="C309" s="17">
        <f t="shared" si="50"/>
        <v>42658</v>
      </c>
      <c r="D309" s="18" t="str">
        <f t="shared" si="45"/>
        <v>Wochenende</v>
      </c>
      <c r="E309" s="18"/>
      <c r="F309" s="18" t="str">
        <f t="shared" si="46"/>
        <v/>
      </c>
      <c r="G309" s="19" t="str">
        <f>IF(OR(D309=Übersicht!$G$7,D309=Übersicht!$G$8,D309=Übersicht!$G$9,D309=Übersicht!$G$11),$D$7,IF(D309=Übersicht!$G$10,0,IF(E309="","",E309-D309-F309)))</f>
        <v/>
      </c>
      <c r="H309" s="18" t="str">
        <f t="shared" si="47"/>
        <v/>
      </c>
      <c r="I309" s="20" t="str">
        <f t="shared" si="48"/>
        <v/>
      </c>
      <c r="J309" s="43"/>
    </row>
    <row r="310" spans="2:10" outlineLevel="1" x14ac:dyDescent="0.2">
      <c r="B310" s="32">
        <f t="shared" si="49"/>
        <v>1</v>
      </c>
      <c r="C310" s="17">
        <f t="shared" si="50"/>
        <v>42659</v>
      </c>
      <c r="D310" s="18" t="str">
        <f t="shared" si="45"/>
        <v>Wochenende</v>
      </c>
      <c r="E310" s="18"/>
      <c r="F310" s="18" t="str">
        <f t="shared" si="46"/>
        <v/>
      </c>
      <c r="G310" s="19" t="str">
        <f>IF(OR(D310=Übersicht!$G$7,D310=Übersicht!$G$8,D310=Übersicht!$G$9,D310=Übersicht!$G$11),$D$7,IF(D310=Übersicht!$G$10,0,IF(E310="","",E310-D310-F310)))</f>
        <v/>
      </c>
      <c r="H310" s="18" t="str">
        <f t="shared" si="47"/>
        <v/>
      </c>
      <c r="I310" s="20" t="str">
        <f t="shared" si="48"/>
        <v/>
      </c>
      <c r="J310" s="43"/>
    </row>
    <row r="311" spans="2:10" outlineLevel="1" x14ac:dyDescent="0.2">
      <c r="B311" s="32">
        <f t="shared" si="49"/>
        <v>2</v>
      </c>
      <c r="C311" s="17">
        <f t="shared" si="50"/>
        <v>42660</v>
      </c>
      <c r="D311" s="18" t="str">
        <f t="shared" si="45"/>
        <v/>
      </c>
      <c r="E311" s="18"/>
      <c r="F311" s="18">
        <f t="shared" si="46"/>
        <v>4.1666666666666664E-2</v>
      </c>
      <c r="G311" s="19" t="str">
        <f>IF(OR(D311=Übersicht!$G$7,D311=Übersicht!$G$8,D311=Übersicht!$G$9,D311=Übersicht!$G$11),$D$7,IF(D311=Übersicht!$G$10,0,IF(E311="","",E311-D311-F311)))</f>
        <v/>
      </c>
      <c r="H311" s="18" t="str">
        <f t="shared" si="47"/>
        <v/>
      </c>
      <c r="I311" s="20" t="str">
        <f t="shared" si="48"/>
        <v/>
      </c>
      <c r="J311" s="43"/>
    </row>
    <row r="312" spans="2:10" outlineLevel="1" x14ac:dyDescent="0.2">
      <c r="B312" s="32">
        <f t="shared" si="49"/>
        <v>3</v>
      </c>
      <c r="C312" s="17">
        <f t="shared" si="50"/>
        <v>42661</v>
      </c>
      <c r="D312" s="18" t="str">
        <f t="shared" si="45"/>
        <v/>
      </c>
      <c r="E312" s="18"/>
      <c r="F312" s="18">
        <f t="shared" si="46"/>
        <v>4.1666666666666664E-2</v>
      </c>
      <c r="G312" s="19" t="str">
        <f>IF(OR(D312=Übersicht!$G$7,D312=Übersicht!$G$8,D312=Übersicht!$G$9,D312=Übersicht!$G$11),$D$7,IF(D312=Übersicht!$G$10,0,IF(E312="","",E312-D312-F312)))</f>
        <v/>
      </c>
      <c r="H312" s="18" t="str">
        <f t="shared" si="47"/>
        <v/>
      </c>
      <c r="I312" s="20" t="str">
        <f t="shared" si="48"/>
        <v/>
      </c>
      <c r="J312" s="43"/>
    </row>
    <row r="313" spans="2:10" outlineLevel="1" x14ac:dyDescent="0.2">
      <c r="B313" s="32">
        <f t="shared" si="49"/>
        <v>4</v>
      </c>
      <c r="C313" s="17">
        <f t="shared" si="50"/>
        <v>42662</v>
      </c>
      <c r="D313" s="18" t="str">
        <f t="shared" si="45"/>
        <v/>
      </c>
      <c r="E313" s="18"/>
      <c r="F313" s="18">
        <f t="shared" si="46"/>
        <v>4.1666666666666664E-2</v>
      </c>
      <c r="G313" s="19" t="str">
        <f>IF(OR(D313=Übersicht!$G$7,D313=Übersicht!$G$8,D313=Übersicht!$G$9,D313=Übersicht!$G$11),$D$7,IF(D313=Übersicht!$G$10,0,IF(E313="","",E313-D313-F313)))</f>
        <v/>
      </c>
      <c r="H313" s="18" t="str">
        <f t="shared" si="47"/>
        <v/>
      </c>
      <c r="I313" s="20" t="str">
        <f t="shared" si="48"/>
        <v/>
      </c>
      <c r="J313" s="43"/>
    </row>
    <row r="314" spans="2:10" outlineLevel="1" x14ac:dyDescent="0.2">
      <c r="B314" s="32">
        <f t="shared" si="49"/>
        <v>5</v>
      </c>
      <c r="C314" s="17">
        <f t="shared" si="50"/>
        <v>42663</v>
      </c>
      <c r="D314" s="18" t="str">
        <f t="shared" si="45"/>
        <v/>
      </c>
      <c r="E314" s="18"/>
      <c r="F314" s="18">
        <f t="shared" si="46"/>
        <v>4.1666666666666664E-2</v>
      </c>
      <c r="G314" s="19" t="str">
        <f>IF(OR(D314=Übersicht!$G$7,D314=Übersicht!$G$8,D314=Übersicht!$G$9,D314=Übersicht!$G$11),$D$7,IF(D314=Übersicht!$G$10,0,IF(E314="","",E314-D314-F314)))</f>
        <v/>
      </c>
      <c r="H314" s="18" t="str">
        <f t="shared" si="47"/>
        <v/>
      </c>
      <c r="I314" s="20" t="str">
        <f t="shared" si="48"/>
        <v/>
      </c>
      <c r="J314" s="43"/>
    </row>
    <row r="315" spans="2:10" outlineLevel="1" x14ac:dyDescent="0.2">
      <c r="B315" s="32">
        <f t="shared" si="49"/>
        <v>6</v>
      </c>
      <c r="C315" s="17">
        <f t="shared" si="50"/>
        <v>42664</v>
      </c>
      <c r="D315" s="18" t="str">
        <f t="shared" si="45"/>
        <v/>
      </c>
      <c r="E315" s="18"/>
      <c r="F315" s="18">
        <f t="shared" si="46"/>
        <v>4.1666666666666664E-2</v>
      </c>
      <c r="G315" s="19" t="str">
        <f>IF(OR(D315=Übersicht!$G$7,D315=Übersicht!$G$8,D315=Übersicht!$G$9,D315=Übersicht!$G$11),$D$7,IF(D315=Übersicht!$G$10,0,IF(E315="","",E315-D315-F315)))</f>
        <v/>
      </c>
      <c r="H315" s="18" t="str">
        <f t="shared" si="47"/>
        <v/>
      </c>
      <c r="I315" s="20" t="str">
        <f t="shared" si="48"/>
        <v/>
      </c>
      <c r="J315" s="43"/>
    </row>
    <row r="316" spans="2:10" outlineLevel="1" x14ac:dyDescent="0.2">
      <c r="B316" s="32">
        <f t="shared" si="49"/>
        <v>7</v>
      </c>
      <c r="C316" s="17">
        <f t="shared" si="50"/>
        <v>42665</v>
      </c>
      <c r="D316" s="18" t="str">
        <f t="shared" si="45"/>
        <v>Wochenende</v>
      </c>
      <c r="E316" s="18"/>
      <c r="F316" s="18" t="str">
        <f t="shared" si="46"/>
        <v/>
      </c>
      <c r="G316" s="19" t="str">
        <f>IF(OR(D316=Übersicht!$G$7,D316=Übersicht!$G$8,D316=Übersicht!$G$9,D316=Übersicht!$G$11),$D$7,IF(D316=Übersicht!$G$10,0,IF(E316="","",E316-D316-F316)))</f>
        <v/>
      </c>
      <c r="H316" s="18" t="str">
        <f t="shared" si="47"/>
        <v/>
      </c>
      <c r="I316" s="20" t="str">
        <f t="shared" si="48"/>
        <v/>
      </c>
      <c r="J316" s="43"/>
    </row>
    <row r="317" spans="2:10" outlineLevel="1" x14ac:dyDescent="0.2">
      <c r="B317" s="32">
        <f t="shared" si="49"/>
        <v>1</v>
      </c>
      <c r="C317" s="17">
        <f t="shared" si="50"/>
        <v>42666</v>
      </c>
      <c r="D317" s="18" t="str">
        <f t="shared" si="45"/>
        <v>Wochenende</v>
      </c>
      <c r="E317" s="18"/>
      <c r="F317" s="18" t="str">
        <f t="shared" si="46"/>
        <v/>
      </c>
      <c r="G317" s="19" t="str">
        <f>IF(OR(D317=Übersicht!$G$7,D317=Übersicht!$G$8,D317=Übersicht!$G$9,D317=Übersicht!$G$11),$D$7,IF(D317=Übersicht!$G$10,0,IF(E317="","",E317-D317-F317)))</f>
        <v/>
      </c>
      <c r="H317" s="18" t="str">
        <f t="shared" si="47"/>
        <v/>
      </c>
      <c r="I317" s="20" t="str">
        <f t="shared" si="48"/>
        <v/>
      </c>
      <c r="J317" s="43"/>
    </row>
    <row r="318" spans="2:10" outlineLevel="1" x14ac:dyDescent="0.2">
      <c r="B318" s="32">
        <f t="shared" si="49"/>
        <v>2</v>
      </c>
      <c r="C318" s="17">
        <f t="shared" si="50"/>
        <v>42667</v>
      </c>
      <c r="D318" s="18" t="str">
        <f t="shared" si="45"/>
        <v/>
      </c>
      <c r="E318" s="18"/>
      <c r="F318" s="18">
        <f t="shared" si="46"/>
        <v>4.1666666666666664E-2</v>
      </c>
      <c r="G318" s="19" t="str">
        <f>IF(OR(D318=Übersicht!$G$7,D318=Übersicht!$G$8,D318=Übersicht!$G$9,D318=Übersicht!$G$11),$D$7,IF(D318=Übersicht!$G$10,0,IF(E318="","",E318-D318-F318)))</f>
        <v/>
      </c>
      <c r="H318" s="18" t="str">
        <f t="shared" si="47"/>
        <v/>
      </c>
      <c r="I318" s="20" t="str">
        <f t="shared" si="48"/>
        <v/>
      </c>
      <c r="J318" s="43"/>
    </row>
    <row r="319" spans="2:10" outlineLevel="1" x14ac:dyDescent="0.2">
      <c r="B319" s="32">
        <f t="shared" si="49"/>
        <v>3</v>
      </c>
      <c r="C319" s="17">
        <f t="shared" si="50"/>
        <v>42668</v>
      </c>
      <c r="D319" s="18" t="str">
        <f t="shared" si="45"/>
        <v/>
      </c>
      <c r="E319" s="18"/>
      <c r="F319" s="18">
        <f t="shared" si="46"/>
        <v>4.1666666666666664E-2</v>
      </c>
      <c r="G319" s="19" t="str">
        <f>IF(OR(D319=Übersicht!$G$7,D319=Übersicht!$G$8,D319=Übersicht!$G$9,D319=Übersicht!$G$11),$D$7,IF(D319=Übersicht!$G$10,0,IF(E319="","",E319-D319-F319)))</f>
        <v/>
      </c>
      <c r="H319" s="18" t="str">
        <f t="shared" si="47"/>
        <v/>
      </c>
      <c r="I319" s="20" t="str">
        <f t="shared" si="48"/>
        <v/>
      </c>
      <c r="J319" s="43"/>
    </row>
    <row r="320" spans="2:10" outlineLevel="1" x14ac:dyDescent="0.2">
      <c r="B320" s="32">
        <f t="shared" si="49"/>
        <v>4</v>
      </c>
      <c r="C320" s="17">
        <f t="shared" si="50"/>
        <v>42669</v>
      </c>
      <c r="D320" s="18" t="str">
        <f t="shared" si="45"/>
        <v/>
      </c>
      <c r="E320" s="18"/>
      <c r="F320" s="18">
        <f t="shared" si="46"/>
        <v>4.1666666666666664E-2</v>
      </c>
      <c r="G320" s="19" t="str">
        <f>IF(OR(D320=Übersicht!$G$7,D320=Übersicht!$G$8,D320=Übersicht!$G$9,D320=Übersicht!$G$11),$D$7,IF(D320=Übersicht!$G$10,0,IF(E320="","",E320-D320-F320)))</f>
        <v/>
      </c>
      <c r="H320" s="18" t="str">
        <f t="shared" si="47"/>
        <v/>
      </c>
      <c r="I320" s="20" t="str">
        <f t="shared" si="48"/>
        <v/>
      </c>
      <c r="J320" s="43"/>
    </row>
    <row r="321" spans="2:10" outlineLevel="1" x14ac:dyDescent="0.2">
      <c r="B321" s="32">
        <f t="shared" si="49"/>
        <v>5</v>
      </c>
      <c r="C321" s="17">
        <f t="shared" si="50"/>
        <v>42670</v>
      </c>
      <c r="D321" s="18" t="str">
        <f t="shared" si="45"/>
        <v/>
      </c>
      <c r="E321" s="18"/>
      <c r="F321" s="18">
        <f t="shared" si="46"/>
        <v>4.1666666666666664E-2</v>
      </c>
      <c r="G321" s="19" t="str">
        <f>IF(OR(D321=Übersicht!$G$7,D321=Übersicht!$G$8,D321=Übersicht!$G$9,D321=Übersicht!$G$11),$D$7,IF(D321=Übersicht!$G$10,0,IF(E321="","",E321-D321-F321)))</f>
        <v/>
      </c>
      <c r="H321" s="18" t="str">
        <f t="shared" si="47"/>
        <v/>
      </c>
      <c r="I321" s="20" t="str">
        <f t="shared" si="48"/>
        <v/>
      </c>
      <c r="J321" s="43"/>
    </row>
    <row r="322" spans="2:10" outlineLevel="1" x14ac:dyDescent="0.2">
      <c r="B322" s="32">
        <f t="shared" si="49"/>
        <v>6</v>
      </c>
      <c r="C322" s="17">
        <f t="shared" si="50"/>
        <v>42671</v>
      </c>
      <c r="D322" s="18" t="str">
        <f t="shared" si="45"/>
        <v/>
      </c>
      <c r="E322" s="18"/>
      <c r="F322" s="18">
        <f t="shared" si="46"/>
        <v>4.1666666666666664E-2</v>
      </c>
      <c r="G322" s="19" t="str">
        <f>IF(OR(D322=Übersicht!$G$7,D322=Übersicht!$G$8,D322=Übersicht!$G$9,D322=Übersicht!$G$11),$D$7,IF(D322=Übersicht!$G$10,0,IF(E322="","",E322-D322-F322)))</f>
        <v/>
      </c>
      <c r="H322" s="18" t="str">
        <f t="shared" si="47"/>
        <v/>
      </c>
      <c r="I322" s="20" t="str">
        <f t="shared" si="48"/>
        <v/>
      </c>
      <c r="J322" s="43"/>
    </row>
    <row r="323" spans="2:10" outlineLevel="1" x14ac:dyDescent="0.2">
      <c r="B323" s="32">
        <f t="shared" si="49"/>
        <v>7</v>
      </c>
      <c r="C323" s="17">
        <f t="shared" si="50"/>
        <v>42672</v>
      </c>
      <c r="D323" s="18" t="str">
        <f t="shared" si="45"/>
        <v>Wochenende</v>
      </c>
      <c r="E323" s="18"/>
      <c r="F323" s="18" t="str">
        <f t="shared" si="46"/>
        <v/>
      </c>
      <c r="G323" s="19" t="str">
        <f>IF(OR(D323=Übersicht!$G$7,D323=Übersicht!$G$8,D323=Übersicht!$G$9,D323=Übersicht!$G$11),$D$7,IF(D323=Übersicht!$G$10,0,IF(E323="","",E323-D323-F323)))</f>
        <v/>
      </c>
      <c r="H323" s="18" t="str">
        <f t="shared" si="47"/>
        <v/>
      </c>
      <c r="I323" s="20" t="str">
        <f t="shared" si="48"/>
        <v/>
      </c>
      <c r="J323" s="43"/>
    </row>
    <row r="324" spans="2:10" outlineLevel="1" x14ac:dyDescent="0.2">
      <c r="B324" s="32">
        <f t="shared" si="49"/>
        <v>1</v>
      </c>
      <c r="C324" s="17">
        <f t="shared" si="50"/>
        <v>42673</v>
      </c>
      <c r="D324" s="18" t="str">
        <f t="shared" si="45"/>
        <v>Wochenende</v>
      </c>
      <c r="E324" s="18"/>
      <c r="F324" s="18" t="str">
        <f t="shared" si="46"/>
        <v/>
      </c>
      <c r="G324" s="19" t="str">
        <f>IF(OR(D324=Übersicht!$G$7,D324=Übersicht!$G$8,D324=Übersicht!$G$9,D324=Übersicht!$G$11),$D$7,IF(D324=Übersicht!$G$10,0,IF(E324="","",E324-D324-F324)))</f>
        <v/>
      </c>
      <c r="H324" s="18" t="str">
        <f t="shared" si="47"/>
        <v/>
      </c>
      <c r="I324" s="20" t="str">
        <f t="shared" si="48"/>
        <v/>
      </c>
      <c r="J324" s="43"/>
    </row>
    <row r="325" spans="2:10" ht="15" outlineLevel="1" thickBot="1" x14ac:dyDescent="0.25">
      <c r="B325" s="32">
        <f t="shared" si="49"/>
        <v>2</v>
      </c>
      <c r="C325" s="17">
        <f t="shared" si="50"/>
        <v>42674</v>
      </c>
      <c r="D325" s="18" t="str">
        <f t="shared" si="45"/>
        <v/>
      </c>
      <c r="E325" s="18"/>
      <c r="F325" s="18">
        <f t="shared" si="46"/>
        <v>4.1666666666666664E-2</v>
      </c>
      <c r="G325" s="19" t="str">
        <f>IF(OR(D325=Übersicht!$G$7,D325=Übersicht!$G$8,D325=Übersicht!$G$9,D325=Übersicht!$G$11),$D$7,IF(D325=Übersicht!$G$10,0,IF(E325="","",E325-D325-F325)))</f>
        <v/>
      </c>
      <c r="H325" s="18" t="str">
        <f t="shared" si="47"/>
        <v/>
      </c>
      <c r="I325" s="20" t="str">
        <f t="shared" si="48"/>
        <v/>
      </c>
      <c r="J325" s="43"/>
    </row>
    <row r="326" spans="2:10" ht="15.75" thickBot="1" x14ac:dyDescent="0.3">
      <c r="B326" s="35" t="s">
        <v>18</v>
      </c>
      <c r="C326" s="21"/>
      <c r="D326" s="23" t="str">
        <f t="shared" si="45"/>
        <v/>
      </c>
      <c r="E326" s="23"/>
      <c r="F326" s="24"/>
      <c r="G326" s="25"/>
      <c r="H326" s="26"/>
      <c r="I326" s="24"/>
      <c r="J326" s="25"/>
    </row>
    <row r="327" spans="2:10" outlineLevel="1" x14ac:dyDescent="0.2">
      <c r="B327" s="32">
        <f>WEEKDAY(C327)</f>
        <v>3</v>
      </c>
      <c r="C327" s="17">
        <f>DATE(Übersicht!C14, 11, 1)</f>
        <v>42675</v>
      </c>
      <c r="D327" s="18" t="str">
        <f t="shared" si="45"/>
        <v/>
      </c>
      <c r="E327" s="18"/>
      <c r="F327" s="18">
        <f t="shared" si="46"/>
        <v>4.1666666666666664E-2</v>
      </c>
      <c r="G327" s="19" t="str">
        <f>IF(OR(D327=Übersicht!$G$7,D327=Übersicht!$G$8,D327=Übersicht!$G$9,D327=Übersicht!$G$11),$D$7,IF(D327=Übersicht!$G$10,0,IF(E327="","",E327-D327-F327)))</f>
        <v/>
      </c>
      <c r="H327" s="18" t="str">
        <f t="shared" ref="H327:H356" si="51">IF(G327="","",IF(G327&lt;=$D$7,"",G327-$D$7))</f>
        <v/>
      </c>
      <c r="I327" s="20" t="str">
        <f t="shared" ref="I327:I356" si="52">IF(G327="","",IF(G327&lt;$D$7,$D$7-G327,""))</f>
        <v/>
      </c>
      <c r="J327" s="43"/>
    </row>
    <row r="328" spans="2:10" outlineLevel="1" x14ac:dyDescent="0.2">
      <c r="B328" s="32">
        <f t="shared" ref="B328:B356" si="53">WEEKDAY(C328)</f>
        <v>4</v>
      </c>
      <c r="C328" s="17">
        <f>C327+1</f>
        <v>42676</v>
      </c>
      <c r="D328" s="18" t="str">
        <f t="shared" si="45"/>
        <v/>
      </c>
      <c r="E328" s="18"/>
      <c r="F328" s="18">
        <f t="shared" si="46"/>
        <v>4.1666666666666664E-2</v>
      </c>
      <c r="G328" s="19" t="str">
        <f>IF(OR(D328=Übersicht!$G$7,D328=Übersicht!$G$8,D328=Übersicht!$G$9,D328=Übersicht!$G$11),$D$7,IF(D328=Übersicht!$G$10,0,IF(E328="","",E328-D328-F328)))</f>
        <v/>
      </c>
      <c r="H328" s="18" t="str">
        <f t="shared" si="51"/>
        <v/>
      </c>
      <c r="I328" s="20" t="str">
        <f t="shared" si="52"/>
        <v/>
      </c>
      <c r="J328" s="43"/>
    </row>
    <row r="329" spans="2:10" outlineLevel="1" x14ac:dyDescent="0.2">
      <c r="B329" s="32">
        <f t="shared" si="53"/>
        <v>5</v>
      </c>
      <c r="C329" s="17">
        <f t="shared" ref="C329:C356" si="54">C328+1</f>
        <v>42677</v>
      </c>
      <c r="D329" s="18" t="str">
        <f t="shared" si="45"/>
        <v/>
      </c>
      <c r="E329" s="18"/>
      <c r="F329" s="18">
        <f t="shared" si="46"/>
        <v>4.1666666666666664E-2</v>
      </c>
      <c r="G329" s="19" t="str">
        <f>IF(OR(D329=Übersicht!$G$7,D329=Übersicht!$G$8,D329=Übersicht!$G$9,D329=Übersicht!$G$11),$D$7,IF(D329=Übersicht!$G$10,0,IF(E329="","",E329-D329-F329)))</f>
        <v/>
      </c>
      <c r="H329" s="18" t="str">
        <f t="shared" si="51"/>
        <v/>
      </c>
      <c r="I329" s="20" t="str">
        <f t="shared" si="52"/>
        <v/>
      </c>
      <c r="J329" s="43"/>
    </row>
    <row r="330" spans="2:10" outlineLevel="1" x14ac:dyDescent="0.2">
      <c r="B330" s="32">
        <f t="shared" si="53"/>
        <v>6</v>
      </c>
      <c r="C330" s="17">
        <f t="shared" si="54"/>
        <v>42678</v>
      </c>
      <c r="D330" s="18" t="str">
        <f t="shared" si="45"/>
        <v/>
      </c>
      <c r="E330" s="18"/>
      <c r="F330" s="18">
        <f t="shared" si="46"/>
        <v>4.1666666666666664E-2</v>
      </c>
      <c r="G330" s="19" t="str">
        <f>IF(OR(D330=Übersicht!$G$7,D330=Übersicht!$G$8,D330=Übersicht!$G$9,D330=Übersicht!$G$11),$D$7,IF(D330=Übersicht!$G$10,0,IF(E330="","",E330-D330-F330)))</f>
        <v/>
      </c>
      <c r="H330" s="18" t="str">
        <f t="shared" si="51"/>
        <v/>
      </c>
      <c r="I330" s="20" t="str">
        <f t="shared" si="52"/>
        <v/>
      </c>
      <c r="J330" s="43"/>
    </row>
    <row r="331" spans="2:10" outlineLevel="1" x14ac:dyDescent="0.2">
      <c r="B331" s="32">
        <f t="shared" si="53"/>
        <v>7</v>
      </c>
      <c r="C331" s="17">
        <f t="shared" si="54"/>
        <v>42679</v>
      </c>
      <c r="D331" s="18" t="str">
        <f t="shared" si="45"/>
        <v>Wochenende</v>
      </c>
      <c r="E331" s="18"/>
      <c r="F331" s="18" t="str">
        <f t="shared" si="46"/>
        <v/>
      </c>
      <c r="G331" s="19" t="str">
        <f>IF(OR(D331=Übersicht!$G$7,D331=Übersicht!$G$8,D331=Übersicht!$G$9,D331=Übersicht!$G$11),$D$7,IF(D331=Übersicht!$G$10,0,IF(E331="","",E331-D331-F331)))</f>
        <v/>
      </c>
      <c r="H331" s="18" t="str">
        <f t="shared" si="51"/>
        <v/>
      </c>
      <c r="I331" s="20" t="str">
        <f t="shared" si="52"/>
        <v/>
      </c>
      <c r="J331" s="43"/>
    </row>
    <row r="332" spans="2:10" outlineLevel="1" x14ac:dyDescent="0.2">
      <c r="B332" s="32">
        <f t="shared" si="53"/>
        <v>1</v>
      </c>
      <c r="C332" s="17">
        <f t="shared" si="54"/>
        <v>42680</v>
      </c>
      <c r="D332" s="18" t="str">
        <f t="shared" si="45"/>
        <v>Wochenende</v>
      </c>
      <c r="E332" s="18"/>
      <c r="F332" s="18" t="str">
        <f t="shared" si="46"/>
        <v/>
      </c>
      <c r="G332" s="19" t="str">
        <f>IF(OR(D332=Übersicht!$G$7,D332=Übersicht!$G$8,D332=Übersicht!$G$9,D332=Übersicht!$G$11),$D$7,IF(D332=Übersicht!$G$10,0,IF(E332="","",E332-D332-F332)))</f>
        <v/>
      </c>
      <c r="H332" s="18" t="str">
        <f t="shared" si="51"/>
        <v/>
      </c>
      <c r="I332" s="20" t="str">
        <f t="shared" si="52"/>
        <v/>
      </c>
      <c r="J332" s="43"/>
    </row>
    <row r="333" spans="2:10" outlineLevel="1" x14ac:dyDescent="0.2">
      <c r="B333" s="32">
        <f t="shared" si="53"/>
        <v>2</v>
      </c>
      <c r="C333" s="17">
        <f t="shared" si="54"/>
        <v>42681</v>
      </c>
      <c r="D333" s="18" t="str">
        <f t="shared" ref="D333:D388" si="55">IF(OR(B333=1,B333=7),"Wochenende","")</f>
        <v/>
      </c>
      <c r="E333" s="18"/>
      <c r="F333" s="18">
        <f t="shared" ref="F333:F388" si="56">IF(OR(B333=7,B333=1),"",$D$8)</f>
        <v>4.1666666666666664E-2</v>
      </c>
      <c r="G333" s="19" t="str">
        <f>IF(OR(D333=Übersicht!$G$7,D333=Übersicht!$G$8,D333=Übersicht!$G$9,D333=Übersicht!$G$11),$D$7,IF(D333=Übersicht!$G$10,0,IF(E333="","",E333-D333-F333)))</f>
        <v/>
      </c>
      <c r="H333" s="18" t="str">
        <f t="shared" si="51"/>
        <v/>
      </c>
      <c r="I333" s="20" t="str">
        <f t="shared" si="52"/>
        <v/>
      </c>
      <c r="J333" s="43"/>
    </row>
    <row r="334" spans="2:10" outlineLevel="1" x14ac:dyDescent="0.2">
      <c r="B334" s="32">
        <f t="shared" si="53"/>
        <v>3</v>
      </c>
      <c r="C334" s="17">
        <f t="shared" si="54"/>
        <v>42682</v>
      </c>
      <c r="D334" s="18" t="str">
        <f t="shared" si="55"/>
        <v/>
      </c>
      <c r="E334" s="18"/>
      <c r="F334" s="18">
        <f t="shared" si="56"/>
        <v>4.1666666666666664E-2</v>
      </c>
      <c r="G334" s="19" t="str">
        <f>IF(OR(D334=Übersicht!$G$7,D334=Übersicht!$G$8,D334=Übersicht!$G$9,D334=Übersicht!$G$11),$D$7,IF(D334=Übersicht!$G$10,0,IF(E334="","",E334-D334-F334)))</f>
        <v/>
      </c>
      <c r="H334" s="18" t="str">
        <f t="shared" si="51"/>
        <v/>
      </c>
      <c r="I334" s="20" t="str">
        <f t="shared" si="52"/>
        <v/>
      </c>
      <c r="J334" s="43"/>
    </row>
    <row r="335" spans="2:10" outlineLevel="1" x14ac:dyDescent="0.2">
      <c r="B335" s="32">
        <f t="shared" si="53"/>
        <v>4</v>
      </c>
      <c r="C335" s="17">
        <f t="shared" si="54"/>
        <v>42683</v>
      </c>
      <c r="D335" s="18" t="str">
        <f t="shared" si="55"/>
        <v/>
      </c>
      <c r="E335" s="18"/>
      <c r="F335" s="18">
        <f t="shared" si="56"/>
        <v>4.1666666666666664E-2</v>
      </c>
      <c r="G335" s="19" t="str">
        <f>IF(OR(D335=Übersicht!$G$7,D335=Übersicht!$G$8,D335=Übersicht!$G$9,D335=Übersicht!$G$11),$D$7,IF(D335=Übersicht!$G$10,0,IF(E335="","",E335-D335-F335)))</f>
        <v/>
      </c>
      <c r="H335" s="18" t="str">
        <f t="shared" si="51"/>
        <v/>
      </c>
      <c r="I335" s="20" t="str">
        <f t="shared" si="52"/>
        <v/>
      </c>
      <c r="J335" s="43"/>
    </row>
    <row r="336" spans="2:10" outlineLevel="1" x14ac:dyDescent="0.2">
      <c r="B336" s="32">
        <f t="shared" si="53"/>
        <v>5</v>
      </c>
      <c r="C336" s="17">
        <f t="shared" si="54"/>
        <v>42684</v>
      </c>
      <c r="D336" s="18" t="str">
        <f t="shared" si="55"/>
        <v/>
      </c>
      <c r="E336" s="18"/>
      <c r="F336" s="18">
        <f t="shared" si="56"/>
        <v>4.1666666666666664E-2</v>
      </c>
      <c r="G336" s="19" t="str">
        <f>IF(OR(D336=Übersicht!$G$7,D336=Übersicht!$G$8,D336=Übersicht!$G$9,D336=Übersicht!$G$11),$D$7,IF(D336=Übersicht!$G$10,0,IF(E336="","",E336-D336-F336)))</f>
        <v/>
      </c>
      <c r="H336" s="18" t="str">
        <f t="shared" si="51"/>
        <v/>
      </c>
      <c r="I336" s="20" t="str">
        <f t="shared" si="52"/>
        <v/>
      </c>
      <c r="J336" s="43"/>
    </row>
    <row r="337" spans="2:10" outlineLevel="1" x14ac:dyDescent="0.2">
      <c r="B337" s="32">
        <f t="shared" si="53"/>
        <v>6</v>
      </c>
      <c r="C337" s="17">
        <f t="shared" si="54"/>
        <v>42685</v>
      </c>
      <c r="D337" s="18" t="str">
        <f t="shared" si="55"/>
        <v/>
      </c>
      <c r="E337" s="18"/>
      <c r="F337" s="18">
        <f t="shared" si="56"/>
        <v>4.1666666666666664E-2</v>
      </c>
      <c r="G337" s="19" t="str">
        <f>IF(OR(D337=Übersicht!$G$7,D337=Übersicht!$G$8,D337=Übersicht!$G$9,D337=Übersicht!$G$11),$D$7,IF(D337=Übersicht!$G$10,0,IF(E337="","",E337-D337-F337)))</f>
        <v/>
      </c>
      <c r="H337" s="18" t="str">
        <f t="shared" si="51"/>
        <v/>
      </c>
      <c r="I337" s="20" t="str">
        <f t="shared" si="52"/>
        <v/>
      </c>
      <c r="J337" s="43"/>
    </row>
    <row r="338" spans="2:10" outlineLevel="1" x14ac:dyDescent="0.2">
      <c r="B338" s="32">
        <f t="shared" si="53"/>
        <v>7</v>
      </c>
      <c r="C338" s="17">
        <f t="shared" si="54"/>
        <v>42686</v>
      </c>
      <c r="D338" s="18" t="str">
        <f t="shared" si="55"/>
        <v>Wochenende</v>
      </c>
      <c r="E338" s="18"/>
      <c r="F338" s="18" t="str">
        <f t="shared" si="56"/>
        <v/>
      </c>
      <c r="G338" s="19" t="str">
        <f>IF(OR(D338=Übersicht!$G$7,D338=Übersicht!$G$8,D338=Übersicht!$G$9,D338=Übersicht!$G$11),$D$7,IF(D338=Übersicht!$G$10,0,IF(E338="","",E338-D338-F338)))</f>
        <v/>
      </c>
      <c r="H338" s="18" t="str">
        <f t="shared" si="51"/>
        <v/>
      </c>
      <c r="I338" s="20" t="str">
        <f t="shared" si="52"/>
        <v/>
      </c>
      <c r="J338" s="43"/>
    </row>
    <row r="339" spans="2:10" outlineLevel="1" x14ac:dyDescent="0.2">
      <c r="B339" s="32">
        <f t="shared" si="53"/>
        <v>1</v>
      </c>
      <c r="C339" s="17">
        <f t="shared" si="54"/>
        <v>42687</v>
      </c>
      <c r="D339" s="18" t="str">
        <f t="shared" si="55"/>
        <v>Wochenende</v>
      </c>
      <c r="E339" s="18"/>
      <c r="F339" s="18" t="str">
        <f t="shared" si="56"/>
        <v/>
      </c>
      <c r="G339" s="19" t="str">
        <f>IF(OR(D339=Übersicht!$G$7,D339=Übersicht!$G$8,D339=Übersicht!$G$9,D339=Übersicht!$G$11),$D$7,IF(D339=Übersicht!$G$10,0,IF(E339="","",E339-D339-F339)))</f>
        <v/>
      </c>
      <c r="H339" s="18" t="str">
        <f t="shared" si="51"/>
        <v/>
      </c>
      <c r="I339" s="20" t="str">
        <f t="shared" si="52"/>
        <v/>
      </c>
      <c r="J339" s="43"/>
    </row>
    <row r="340" spans="2:10" outlineLevel="1" x14ac:dyDescent="0.2">
      <c r="B340" s="32">
        <f t="shared" si="53"/>
        <v>2</v>
      </c>
      <c r="C340" s="17">
        <f t="shared" si="54"/>
        <v>42688</v>
      </c>
      <c r="D340" s="18" t="str">
        <f t="shared" si="55"/>
        <v/>
      </c>
      <c r="E340" s="18"/>
      <c r="F340" s="18">
        <f t="shared" si="56"/>
        <v>4.1666666666666664E-2</v>
      </c>
      <c r="G340" s="19" t="str">
        <f>IF(OR(D340=Übersicht!$G$7,D340=Übersicht!$G$8,D340=Übersicht!$G$9,D340=Übersicht!$G$11),$D$7,IF(D340=Übersicht!$G$10,0,IF(E340="","",E340-D340-F340)))</f>
        <v/>
      </c>
      <c r="H340" s="18" t="str">
        <f t="shared" si="51"/>
        <v/>
      </c>
      <c r="I340" s="20" t="str">
        <f t="shared" si="52"/>
        <v/>
      </c>
      <c r="J340" s="43"/>
    </row>
    <row r="341" spans="2:10" outlineLevel="1" x14ac:dyDescent="0.2">
      <c r="B341" s="32">
        <f t="shared" si="53"/>
        <v>3</v>
      </c>
      <c r="C341" s="17">
        <f t="shared" si="54"/>
        <v>42689</v>
      </c>
      <c r="D341" s="18" t="str">
        <f t="shared" si="55"/>
        <v/>
      </c>
      <c r="E341" s="18"/>
      <c r="F341" s="18">
        <f t="shared" si="56"/>
        <v>4.1666666666666664E-2</v>
      </c>
      <c r="G341" s="19" t="str">
        <f>IF(OR(D341=Übersicht!$G$7,D341=Übersicht!$G$8,D341=Übersicht!$G$9,D341=Übersicht!$G$11),$D$7,IF(D341=Übersicht!$G$10,0,IF(E341="","",E341-D341-F341)))</f>
        <v/>
      </c>
      <c r="H341" s="18" t="str">
        <f t="shared" si="51"/>
        <v/>
      </c>
      <c r="I341" s="20" t="str">
        <f t="shared" si="52"/>
        <v/>
      </c>
      <c r="J341" s="43"/>
    </row>
    <row r="342" spans="2:10" outlineLevel="1" x14ac:dyDescent="0.2">
      <c r="B342" s="32">
        <f t="shared" si="53"/>
        <v>4</v>
      </c>
      <c r="C342" s="17">
        <f t="shared" si="54"/>
        <v>42690</v>
      </c>
      <c r="D342" s="18" t="str">
        <f t="shared" si="55"/>
        <v/>
      </c>
      <c r="E342" s="18"/>
      <c r="F342" s="18">
        <f t="shared" si="56"/>
        <v>4.1666666666666664E-2</v>
      </c>
      <c r="G342" s="19" t="str">
        <f>IF(OR(D342=Übersicht!$G$7,D342=Übersicht!$G$8,D342=Übersicht!$G$9,D342=Übersicht!$G$11),$D$7,IF(D342=Übersicht!$G$10,0,IF(E342="","",E342-D342-F342)))</f>
        <v/>
      </c>
      <c r="H342" s="18" t="str">
        <f t="shared" si="51"/>
        <v/>
      </c>
      <c r="I342" s="20" t="str">
        <f t="shared" si="52"/>
        <v/>
      </c>
      <c r="J342" s="43"/>
    </row>
    <row r="343" spans="2:10" outlineLevel="1" x14ac:dyDescent="0.2">
      <c r="B343" s="32">
        <f t="shared" si="53"/>
        <v>5</v>
      </c>
      <c r="C343" s="17">
        <f t="shared" si="54"/>
        <v>42691</v>
      </c>
      <c r="D343" s="18" t="str">
        <f t="shared" si="55"/>
        <v/>
      </c>
      <c r="E343" s="18"/>
      <c r="F343" s="18">
        <f t="shared" si="56"/>
        <v>4.1666666666666664E-2</v>
      </c>
      <c r="G343" s="19" t="str">
        <f>IF(OR(D343=Übersicht!$G$7,D343=Übersicht!$G$8,D343=Übersicht!$G$9,D343=Übersicht!$G$11),$D$7,IF(D343=Übersicht!$G$10,0,IF(E343="","",E343-D343-F343)))</f>
        <v/>
      </c>
      <c r="H343" s="18" t="str">
        <f t="shared" si="51"/>
        <v/>
      </c>
      <c r="I343" s="20" t="str">
        <f t="shared" si="52"/>
        <v/>
      </c>
      <c r="J343" s="43"/>
    </row>
    <row r="344" spans="2:10" outlineLevel="1" x14ac:dyDescent="0.2">
      <c r="B344" s="32">
        <f t="shared" si="53"/>
        <v>6</v>
      </c>
      <c r="C344" s="17">
        <f t="shared" si="54"/>
        <v>42692</v>
      </c>
      <c r="D344" s="18" t="str">
        <f t="shared" si="55"/>
        <v/>
      </c>
      <c r="E344" s="18"/>
      <c r="F344" s="18">
        <f t="shared" si="56"/>
        <v>4.1666666666666664E-2</v>
      </c>
      <c r="G344" s="19" t="str">
        <f>IF(OR(D344=Übersicht!$G$7,D344=Übersicht!$G$8,D344=Übersicht!$G$9,D344=Übersicht!$G$11),$D$7,IF(D344=Übersicht!$G$10,0,IF(E344="","",E344-D344-F344)))</f>
        <v/>
      </c>
      <c r="H344" s="18" t="str">
        <f t="shared" si="51"/>
        <v/>
      </c>
      <c r="I344" s="20" t="str">
        <f t="shared" si="52"/>
        <v/>
      </c>
      <c r="J344" s="43"/>
    </row>
    <row r="345" spans="2:10" outlineLevel="1" x14ac:dyDescent="0.2">
      <c r="B345" s="32">
        <f t="shared" si="53"/>
        <v>7</v>
      </c>
      <c r="C345" s="17">
        <f t="shared" si="54"/>
        <v>42693</v>
      </c>
      <c r="D345" s="18" t="str">
        <f t="shared" si="55"/>
        <v>Wochenende</v>
      </c>
      <c r="E345" s="18"/>
      <c r="F345" s="18" t="str">
        <f t="shared" si="56"/>
        <v/>
      </c>
      <c r="G345" s="19" t="str">
        <f>IF(OR(D345=Übersicht!$G$7,D345=Übersicht!$G$8,D345=Übersicht!$G$9,D345=Übersicht!$G$11),$D$7,IF(D345=Übersicht!$G$10,0,IF(E345="","",E345-D345-F345)))</f>
        <v/>
      </c>
      <c r="H345" s="18" t="str">
        <f t="shared" si="51"/>
        <v/>
      </c>
      <c r="I345" s="20" t="str">
        <f t="shared" si="52"/>
        <v/>
      </c>
      <c r="J345" s="43"/>
    </row>
    <row r="346" spans="2:10" outlineLevel="1" x14ac:dyDescent="0.2">
      <c r="B346" s="32">
        <f t="shared" si="53"/>
        <v>1</v>
      </c>
      <c r="C346" s="17">
        <f t="shared" si="54"/>
        <v>42694</v>
      </c>
      <c r="D346" s="18" t="str">
        <f t="shared" si="55"/>
        <v>Wochenende</v>
      </c>
      <c r="E346" s="18"/>
      <c r="F346" s="18" t="str">
        <f t="shared" si="56"/>
        <v/>
      </c>
      <c r="G346" s="19" t="str">
        <f>IF(OR(D346=Übersicht!$G$7,D346=Übersicht!$G$8,D346=Übersicht!$G$9,D346=Übersicht!$G$11),$D$7,IF(D346=Übersicht!$G$10,0,IF(E346="","",E346-D346-F346)))</f>
        <v/>
      </c>
      <c r="H346" s="18" t="str">
        <f t="shared" si="51"/>
        <v/>
      </c>
      <c r="I346" s="20" t="str">
        <f t="shared" si="52"/>
        <v/>
      </c>
      <c r="J346" s="43"/>
    </row>
    <row r="347" spans="2:10" outlineLevel="1" x14ac:dyDescent="0.2">
      <c r="B347" s="32">
        <f t="shared" si="53"/>
        <v>2</v>
      </c>
      <c r="C347" s="17">
        <f t="shared" si="54"/>
        <v>42695</v>
      </c>
      <c r="D347" s="18" t="str">
        <f t="shared" si="55"/>
        <v/>
      </c>
      <c r="E347" s="18"/>
      <c r="F347" s="18">
        <f t="shared" si="56"/>
        <v>4.1666666666666664E-2</v>
      </c>
      <c r="G347" s="19" t="str">
        <f>IF(OR(D347=Übersicht!$G$7,D347=Übersicht!$G$8,D347=Übersicht!$G$9,D347=Übersicht!$G$11),$D$7,IF(D347=Übersicht!$G$10,0,IF(E347="","",E347-D347-F347)))</f>
        <v/>
      </c>
      <c r="H347" s="18" t="str">
        <f t="shared" si="51"/>
        <v/>
      </c>
      <c r="I347" s="20" t="str">
        <f t="shared" si="52"/>
        <v/>
      </c>
      <c r="J347" s="43"/>
    </row>
    <row r="348" spans="2:10" outlineLevel="1" x14ac:dyDescent="0.2">
      <c r="B348" s="32">
        <f t="shared" si="53"/>
        <v>3</v>
      </c>
      <c r="C348" s="17">
        <f t="shared" si="54"/>
        <v>42696</v>
      </c>
      <c r="D348" s="18" t="str">
        <f t="shared" si="55"/>
        <v/>
      </c>
      <c r="E348" s="18"/>
      <c r="F348" s="18">
        <f t="shared" si="56"/>
        <v>4.1666666666666664E-2</v>
      </c>
      <c r="G348" s="19" t="str">
        <f>IF(OR(D348=Übersicht!$G$7,D348=Übersicht!$G$8,D348=Übersicht!$G$9,D348=Übersicht!$G$11),$D$7,IF(D348=Übersicht!$G$10,0,IF(E348="","",E348-D348-F348)))</f>
        <v/>
      </c>
      <c r="H348" s="18" t="str">
        <f t="shared" si="51"/>
        <v/>
      </c>
      <c r="I348" s="20" t="str">
        <f t="shared" si="52"/>
        <v/>
      </c>
      <c r="J348" s="43"/>
    </row>
    <row r="349" spans="2:10" outlineLevel="1" x14ac:dyDescent="0.2">
      <c r="B349" s="32">
        <f t="shared" si="53"/>
        <v>4</v>
      </c>
      <c r="C349" s="17">
        <f t="shared" si="54"/>
        <v>42697</v>
      </c>
      <c r="D349" s="18" t="str">
        <f t="shared" si="55"/>
        <v/>
      </c>
      <c r="E349" s="18"/>
      <c r="F349" s="18">
        <f t="shared" si="56"/>
        <v>4.1666666666666664E-2</v>
      </c>
      <c r="G349" s="19" t="str">
        <f>IF(OR(D349=Übersicht!$G$7,D349=Übersicht!$G$8,D349=Übersicht!$G$9,D349=Übersicht!$G$11),$D$7,IF(D349=Übersicht!$G$10,0,IF(E349="","",E349-D349-F349)))</f>
        <v/>
      </c>
      <c r="H349" s="18" t="str">
        <f t="shared" si="51"/>
        <v/>
      </c>
      <c r="I349" s="20" t="str">
        <f t="shared" si="52"/>
        <v/>
      </c>
      <c r="J349" s="43"/>
    </row>
    <row r="350" spans="2:10" outlineLevel="1" x14ac:dyDescent="0.2">
      <c r="B350" s="32">
        <f t="shared" si="53"/>
        <v>5</v>
      </c>
      <c r="C350" s="17">
        <f t="shared" si="54"/>
        <v>42698</v>
      </c>
      <c r="D350" s="18" t="str">
        <f t="shared" si="55"/>
        <v/>
      </c>
      <c r="E350" s="18"/>
      <c r="F350" s="18">
        <f t="shared" si="56"/>
        <v>4.1666666666666664E-2</v>
      </c>
      <c r="G350" s="19" t="str">
        <f>IF(OR(D350=Übersicht!$G$7,D350=Übersicht!$G$8,D350=Übersicht!$G$9,D350=Übersicht!$G$11),$D$7,IF(D350=Übersicht!$G$10,0,IF(E350="","",E350-D350-F350)))</f>
        <v/>
      </c>
      <c r="H350" s="18" t="str">
        <f t="shared" si="51"/>
        <v/>
      </c>
      <c r="I350" s="20" t="str">
        <f t="shared" si="52"/>
        <v/>
      </c>
      <c r="J350" s="43"/>
    </row>
    <row r="351" spans="2:10" outlineLevel="1" x14ac:dyDescent="0.2">
      <c r="B351" s="32">
        <f t="shared" si="53"/>
        <v>6</v>
      </c>
      <c r="C351" s="17">
        <f t="shared" si="54"/>
        <v>42699</v>
      </c>
      <c r="D351" s="18" t="str">
        <f t="shared" si="55"/>
        <v/>
      </c>
      <c r="E351" s="18"/>
      <c r="F351" s="18">
        <f t="shared" si="56"/>
        <v>4.1666666666666664E-2</v>
      </c>
      <c r="G351" s="19" t="str">
        <f>IF(OR(D351=Übersicht!$G$7,D351=Übersicht!$G$8,D351=Übersicht!$G$9,D351=Übersicht!$G$11),$D$7,IF(D351=Übersicht!$G$10,0,IF(E351="","",E351-D351-F351)))</f>
        <v/>
      </c>
      <c r="H351" s="18" t="str">
        <f t="shared" si="51"/>
        <v/>
      </c>
      <c r="I351" s="20" t="str">
        <f t="shared" si="52"/>
        <v/>
      </c>
      <c r="J351" s="43"/>
    </row>
    <row r="352" spans="2:10" outlineLevel="1" x14ac:dyDescent="0.2">
      <c r="B352" s="32">
        <f t="shared" si="53"/>
        <v>7</v>
      </c>
      <c r="C352" s="17">
        <f t="shared" si="54"/>
        <v>42700</v>
      </c>
      <c r="D352" s="18" t="str">
        <f t="shared" si="55"/>
        <v>Wochenende</v>
      </c>
      <c r="E352" s="18"/>
      <c r="F352" s="18" t="str">
        <f t="shared" si="56"/>
        <v/>
      </c>
      <c r="G352" s="19" t="str">
        <f>IF(OR(D352=Übersicht!$G$7,D352=Übersicht!$G$8,D352=Übersicht!$G$9,D352=Übersicht!$G$11),$D$7,IF(D352=Übersicht!$G$10,0,IF(E352="","",E352-D352-F352)))</f>
        <v/>
      </c>
      <c r="H352" s="18" t="str">
        <f t="shared" si="51"/>
        <v/>
      </c>
      <c r="I352" s="20" t="str">
        <f t="shared" si="52"/>
        <v/>
      </c>
      <c r="J352" s="43"/>
    </row>
    <row r="353" spans="2:10" outlineLevel="1" x14ac:dyDescent="0.2">
      <c r="B353" s="32">
        <f t="shared" si="53"/>
        <v>1</v>
      </c>
      <c r="C353" s="17">
        <f t="shared" si="54"/>
        <v>42701</v>
      </c>
      <c r="D353" s="18" t="str">
        <f t="shared" si="55"/>
        <v>Wochenende</v>
      </c>
      <c r="E353" s="18"/>
      <c r="F353" s="18" t="str">
        <f t="shared" si="56"/>
        <v/>
      </c>
      <c r="G353" s="19" t="str">
        <f>IF(OR(D353=Übersicht!$G$7,D353=Übersicht!$G$8,D353=Übersicht!$G$9,D353=Übersicht!$G$11),$D$7,IF(D353=Übersicht!$G$10,0,IF(E353="","",E353-D353-F353)))</f>
        <v/>
      </c>
      <c r="H353" s="18" t="str">
        <f t="shared" si="51"/>
        <v/>
      </c>
      <c r="I353" s="20" t="str">
        <f t="shared" si="52"/>
        <v/>
      </c>
      <c r="J353" s="43"/>
    </row>
    <row r="354" spans="2:10" outlineLevel="1" x14ac:dyDescent="0.2">
      <c r="B354" s="32">
        <f t="shared" si="53"/>
        <v>2</v>
      </c>
      <c r="C354" s="17">
        <f t="shared" si="54"/>
        <v>42702</v>
      </c>
      <c r="D354" s="18" t="str">
        <f t="shared" si="55"/>
        <v/>
      </c>
      <c r="E354" s="18"/>
      <c r="F354" s="18">
        <f t="shared" si="56"/>
        <v>4.1666666666666664E-2</v>
      </c>
      <c r="G354" s="19" t="str">
        <f>IF(OR(D354=Übersicht!$G$7,D354=Übersicht!$G$8,D354=Übersicht!$G$9,D354=Übersicht!$G$11),$D$7,IF(D354=Übersicht!$G$10,0,IF(E354="","",E354-D354-F354)))</f>
        <v/>
      </c>
      <c r="H354" s="18" t="str">
        <f t="shared" si="51"/>
        <v/>
      </c>
      <c r="I354" s="20" t="str">
        <f t="shared" si="52"/>
        <v/>
      </c>
      <c r="J354" s="43"/>
    </row>
    <row r="355" spans="2:10" outlineLevel="1" x14ac:dyDescent="0.2">
      <c r="B355" s="32">
        <f t="shared" si="53"/>
        <v>3</v>
      </c>
      <c r="C355" s="17">
        <f t="shared" si="54"/>
        <v>42703</v>
      </c>
      <c r="D355" s="18" t="str">
        <f t="shared" si="55"/>
        <v/>
      </c>
      <c r="E355" s="18"/>
      <c r="F355" s="18">
        <f t="shared" si="56"/>
        <v>4.1666666666666664E-2</v>
      </c>
      <c r="G355" s="19" t="str">
        <f>IF(OR(D355=Übersicht!$G$7,D355=Übersicht!$G$8,D355=Übersicht!$G$9,D355=Übersicht!$G$11),$D$7,IF(D355=Übersicht!$G$10,0,IF(E355="","",E355-D355-F355)))</f>
        <v/>
      </c>
      <c r="H355" s="18" t="str">
        <f t="shared" si="51"/>
        <v/>
      </c>
      <c r="I355" s="20" t="str">
        <f t="shared" si="52"/>
        <v/>
      </c>
      <c r="J355" s="43"/>
    </row>
    <row r="356" spans="2:10" ht="15" outlineLevel="1" thickBot="1" x14ac:dyDescent="0.25">
      <c r="B356" s="32">
        <f t="shared" si="53"/>
        <v>4</v>
      </c>
      <c r="C356" s="17">
        <f t="shared" si="54"/>
        <v>42704</v>
      </c>
      <c r="D356" s="18" t="str">
        <f t="shared" si="55"/>
        <v/>
      </c>
      <c r="E356" s="18"/>
      <c r="F356" s="18">
        <f t="shared" si="56"/>
        <v>4.1666666666666664E-2</v>
      </c>
      <c r="G356" s="19" t="str">
        <f>IF(OR(D356=Übersicht!$G$7,D356=Übersicht!$G$8,D356=Übersicht!$G$9,D356=Übersicht!$G$11),$D$7,IF(D356=Übersicht!$G$10,0,IF(E356="","",E356-D356-F356)))</f>
        <v/>
      </c>
      <c r="H356" s="18" t="str">
        <f t="shared" si="51"/>
        <v/>
      </c>
      <c r="I356" s="20" t="str">
        <f t="shared" si="52"/>
        <v/>
      </c>
      <c r="J356" s="43"/>
    </row>
    <row r="357" spans="2:10" ht="15.75" thickBot="1" x14ac:dyDescent="0.3">
      <c r="B357" s="35" t="s">
        <v>19</v>
      </c>
      <c r="C357" s="21"/>
      <c r="D357" s="23"/>
      <c r="E357" s="23"/>
      <c r="F357" s="24"/>
      <c r="G357" s="25"/>
      <c r="H357" s="26"/>
      <c r="I357" s="24"/>
      <c r="J357" s="25"/>
    </row>
    <row r="358" spans="2:10" outlineLevel="1" x14ac:dyDescent="0.2">
      <c r="B358" s="33">
        <f>WEEKDAY(C358)</f>
        <v>5</v>
      </c>
      <c r="C358" s="27">
        <f>DATE(Übersicht!C14, 12, 1)</f>
        <v>42705</v>
      </c>
      <c r="D358" s="18" t="str">
        <f t="shared" si="55"/>
        <v/>
      </c>
      <c r="E358" s="28"/>
      <c r="F358" s="18">
        <f t="shared" si="56"/>
        <v>4.1666666666666664E-2</v>
      </c>
      <c r="G358" s="19" t="str">
        <f>IF(OR(D358=Übersicht!$G$7,D358=Übersicht!$G$8,D358=Übersicht!$G$9,D358=Übersicht!$G$11),$D$7,IF(D358=Übersicht!$G$10,0,IF(E358="","",E358-D358-F358)))</f>
        <v/>
      </c>
      <c r="H358" s="18" t="str">
        <f t="shared" ref="H358:H388" si="57">IF(G358="","",IF(G358&lt;=$D$7,"",G358-$D$7))</f>
        <v/>
      </c>
      <c r="I358" s="20" t="str">
        <f t="shared" ref="I358:I388" si="58">IF(G358="","",IF(G358&lt;$D$7,$D$7-G358,""))</f>
        <v/>
      </c>
      <c r="J358" s="43"/>
    </row>
    <row r="359" spans="2:10" outlineLevel="1" x14ac:dyDescent="0.2">
      <c r="B359" s="32">
        <f>WEEKDAY(C359)</f>
        <v>6</v>
      </c>
      <c r="C359" s="17">
        <f>C358+1</f>
        <v>42706</v>
      </c>
      <c r="D359" s="18" t="str">
        <f t="shared" si="55"/>
        <v/>
      </c>
      <c r="E359" s="18"/>
      <c r="F359" s="18">
        <f t="shared" si="56"/>
        <v>4.1666666666666664E-2</v>
      </c>
      <c r="G359" s="19" t="str">
        <f>IF(OR(D359=Übersicht!$G$7,D359=Übersicht!$G$8,D359=Übersicht!$G$9,D359=Übersicht!$G$11),$D$7,IF(D359=Übersicht!$G$10,0,IF(E359="","",E359-D359-F359)))</f>
        <v/>
      </c>
      <c r="H359" s="18" t="str">
        <f t="shared" si="57"/>
        <v/>
      </c>
      <c r="I359" s="20" t="str">
        <f t="shared" si="58"/>
        <v/>
      </c>
      <c r="J359" s="43"/>
    </row>
    <row r="360" spans="2:10" outlineLevel="1" x14ac:dyDescent="0.2">
      <c r="B360" s="32">
        <f t="shared" ref="B360:B388" si="59">WEEKDAY(C360)</f>
        <v>7</v>
      </c>
      <c r="C360" s="17">
        <f t="shared" ref="C360:C388" si="60">C359+1</f>
        <v>42707</v>
      </c>
      <c r="D360" s="18" t="str">
        <f t="shared" si="55"/>
        <v>Wochenende</v>
      </c>
      <c r="E360" s="18"/>
      <c r="F360" s="18" t="str">
        <f t="shared" si="56"/>
        <v/>
      </c>
      <c r="G360" s="19" t="str">
        <f>IF(OR(D360=Übersicht!$G$7,D360=Übersicht!$G$8,D360=Übersicht!$G$9,D360=Übersicht!$G$11),$D$7,IF(D360=Übersicht!$G$10,0,IF(E360="","",E360-D360-F360)))</f>
        <v/>
      </c>
      <c r="H360" s="18" t="str">
        <f t="shared" si="57"/>
        <v/>
      </c>
      <c r="I360" s="20" t="str">
        <f t="shared" si="58"/>
        <v/>
      </c>
      <c r="J360" s="43"/>
    </row>
    <row r="361" spans="2:10" outlineLevel="1" x14ac:dyDescent="0.2">
      <c r="B361" s="32">
        <f t="shared" si="59"/>
        <v>1</v>
      </c>
      <c r="C361" s="17">
        <f t="shared" si="60"/>
        <v>42708</v>
      </c>
      <c r="D361" s="18" t="str">
        <f t="shared" si="55"/>
        <v>Wochenende</v>
      </c>
      <c r="E361" s="18"/>
      <c r="F361" s="18" t="str">
        <f t="shared" si="56"/>
        <v/>
      </c>
      <c r="G361" s="19" t="str">
        <f>IF(OR(D361=Übersicht!$G$7,D361=Übersicht!$G$8,D361=Übersicht!$G$9,D361=Übersicht!$G$11),$D$7,IF(D361=Übersicht!$G$10,0,IF(E361="","",E361-D361-F361)))</f>
        <v/>
      </c>
      <c r="H361" s="18" t="str">
        <f t="shared" si="57"/>
        <v/>
      </c>
      <c r="I361" s="20" t="str">
        <f t="shared" si="58"/>
        <v/>
      </c>
      <c r="J361" s="43"/>
    </row>
    <row r="362" spans="2:10" outlineLevel="1" x14ac:dyDescent="0.2">
      <c r="B362" s="32">
        <f t="shared" si="59"/>
        <v>2</v>
      </c>
      <c r="C362" s="17">
        <f t="shared" si="60"/>
        <v>42709</v>
      </c>
      <c r="D362" s="18" t="str">
        <f t="shared" si="55"/>
        <v/>
      </c>
      <c r="E362" s="18"/>
      <c r="F362" s="18">
        <f t="shared" si="56"/>
        <v>4.1666666666666664E-2</v>
      </c>
      <c r="G362" s="19" t="str">
        <f>IF(OR(D362=Übersicht!$G$7,D362=Übersicht!$G$8,D362=Übersicht!$G$9,D362=Übersicht!$G$11),$D$7,IF(D362=Übersicht!$G$10,0,IF(E362="","",E362-D362-F362)))</f>
        <v/>
      </c>
      <c r="H362" s="18" t="str">
        <f t="shared" si="57"/>
        <v/>
      </c>
      <c r="I362" s="20" t="str">
        <f t="shared" si="58"/>
        <v/>
      </c>
      <c r="J362" s="43"/>
    </row>
    <row r="363" spans="2:10" outlineLevel="1" x14ac:dyDescent="0.2">
      <c r="B363" s="32">
        <f t="shared" si="59"/>
        <v>3</v>
      </c>
      <c r="C363" s="17">
        <f t="shared" si="60"/>
        <v>42710</v>
      </c>
      <c r="D363" s="18" t="str">
        <f t="shared" si="55"/>
        <v/>
      </c>
      <c r="E363" s="18"/>
      <c r="F363" s="18">
        <f t="shared" si="56"/>
        <v>4.1666666666666664E-2</v>
      </c>
      <c r="G363" s="19" t="str">
        <f>IF(OR(D363=Übersicht!$G$7,D363=Übersicht!$G$8,D363=Übersicht!$G$9,D363=Übersicht!$G$11),$D$7,IF(D363=Übersicht!$G$10,0,IF(E363="","",E363-D363-F363)))</f>
        <v/>
      </c>
      <c r="H363" s="18" t="str">
        <f t="shared" si="57"/>
        <v/>
      </c>
      <c r="I363" s="20" t="str">
        <f t="shared" si="58"/>
        <v/>
      </c>
      <c r="J363" s="43"/>
    </row>
    <row r="364" spans="2:10" outlineLevel="1" x14ac:dyDescent="0.2">
      <c r="B364" s="32">
        <f t="shared" si="59"/>
        <v>4</v>
      </c>
      <c r="C364" s="17">
        <f t="shared" si="60"/>
        <v>42711</v>
      </c>
      <c r="D364" s="18" t="str">
        <f t="shared" si="55"/>
        <v/>
      </c>
      <c r="E364" s="18"/>
      <c r="F364" s="18">
        <f t="shared" si="56"/>
        <v>4.1666666666666664E-2</v>
      </c>
      <c r="G364" s="19" t="str">
        <f>IF(OR(D364=Übersicht!$G$7,D364=Übersicht!$G$8,D364=Übersicht!$G$9,D364=Übersicht!$G$11),$D$7,IF(D364=Übersicht!$G$10,0,IF(E364="","",E364-D364-F364)))</f>
        <v/>
      </c>
      <c r="H364" s="18" t="str">
        <f t="shared" si="57"/>
        <v/>
      </c>
      <c r="I364" s="20" t="str">
        <f t="shared" si="58"/>
        <v/>
      </c>
      <c r="J364" s="43"/>
    </row>
    <row r="365" spans="2:10" outlineLevel="1" x14ac:dyDescent="0.2">
      <c r="B365" s="32">
        <f t="shared" si="59"/>
        <v>5</v>
      </c>
      <c r="C365" s="17">
        <f t="shared" si="60"/>
        <v>42712</v>
      </c>
      <c r="D365" s="18" t="str">
        <f t="shared" si="55"/>
        <v/>
      </c>
      <c r="E365" s="18"/>
      <c r="F365" s="18">
        <f t="shared" si="56"/>
        <v>4.1666666666666664E-2</v>
      </c>
      <c r="G365" s="19" t="str">
        <f>IF(OR(D365=Übersicht!$G$7,D365=Übersicht!$G$8,D365=Übersicht!$G$9,D365=Übersicht!$G$11),$D$7,IF(D365=Übersicht!$G$10,0,IF(E365="","",E365-D365-F365)))</f>
        <v/>
      </c>
      <c r="H365" s="18" t="str">
        <f t="shared" si="57"/>
        <v/>
      </c>
      <c r="I365" s="20" t="str">
        <f t="shared" si="58"/>
        <v/>
      </c>
      <c r="J365" s="43"/>
    </row>
    <row r="366" spans="2:10" outlineLevel="1" x14ac:dyDescent="0.2">
      <c r="B366" s="32">
        <f t="shared" si="59"/>
        <v>6</v>
      </c>
      <c r="C366" s="17">
        <f t="shared" si="60"/>
        <v>42713</v>
      </c>
      <c r="D366" s="18" t="str">
        <f t="shared" si="55"/>
        <v/>
      </c>
      <c r="E366" s="18"/>
      <c r="F366" s="18">
        <f t="shared" si="56"/>
        <v>4.1666666666666664E-2</v>
      </c>
      <c r="G366" s="19" t="str">
        <f>IF(OR(D366=Übersicht!$G$7,D366=Übersicht!$G$8,D366=Übersicht!$G$9,D366=Übersicht!$G$11),$D$7,IF(D366=Übersicht!$G$10,0,IF(E366="","",E366-D366-F366)))</f>
        <v/>
      </c>
      <c r="H366" s="18" t="str">
        <f t="shared" si="57"/>
        <v/>
      </c>
      <c r="I366" s="20" t="str">
        <f t="shared" si="58"/>
        <v/>
      </c>
      <c r="J366" s="43"/>
    </row>
    <row r="367" spans="2:10" outlineLevel="1" x14ac:dyDescent="0.2">
      <c r="B367" s="32">
        <f t="shared" si="59"/>
        <v>7</v>
      </c>
      <c r="C367" s="17">
        <f t="shared" si="60"/>
        <v>42714</v>
      </c>
      <c r="D367" s="18" t="str">
        <f t="shared" si="55"/>
        <v>Wochenende</v>
      </c>
      <c r="E367" s="18"/>
      <c r="F367" s="18" t="str">
        <f t="shared" si="56"/>
        <v/>
      </c>
      <c r="G367" s="19" t="str">
        <f>IF(OR(D367=Übersicht!$G$7,D367=Übersicht!$G$8,D367=Übersicht!$G$9,D367=Übersicht!$G$11),$D$7,IF(D367=Übersicht!$G$10,0,IF(E367="","",E367-D367-F367)))</f>
        <v/>
      </c>
      <c r="H367" s="18" t="str">
        <f t="shared" si="57"/>
        <v/>
      </c>
      <c r="I367" s="20" t="str">
        <f t="shared" si="58"/>
        <v/>
      </c>
      <c r="J367" s="43"/>
    </row>
    <row r="368" spans="2:10" outlineLevel="1" x14ac:dyDescent="0.2">
      <c r="B368" s="32">
        <f t="shared" si="59"/>
        <v>1</v>
      </c>
      <c r="C368" s="17">
        <f t="shared" si="60"/>
        <v>42715</v>
      </c>
      <c r="D368" s="18" t="str">
        <f t="shared" si="55"/>
        <v>Wochenende</v>
      </c>
      <c r="E368" s="18"/>
      <c r="F368" s="18" t="str">
        <f t="shared" si="56"/>
        <v/>
      </c>
      <c r="G368" s="19" t="str">
        <f>IF(OR(D368=Übersicht!$G$7,D368=Übersicht!$G$8,D368=Übersicht!$G$9,D368=Übersicht!$G$11),$D$7,IF(D368=Übersicht!$G$10,0,IF(E368="","",E368-D368-F368)))</f>
        <v/>
      </c>
      <c r="H368" s="18" t="str">
        <f t="shared" si="57"/>
        <v/>
      </c>
      <c r="I368" s="20" t="str">
        <f t="shared" si="58"/>
        <v/>
      </c>
      <c r="J368" s="43"/>
    </row>
    <row r="369" spans="2:10" outlineLevel="1" x14ac:dyDescent="0.2">
      <c r="B369" s="32">
        <f t="shared" si="59"/>
        <v>2</v>
      </c>
      <c r="C369" s="17">
        <f t="shared" si="60"/>
        <v>42716</v>
      </c>
      <c r="D369" s="18" t="str">
        <f t="shared" si="55"/>
        <v/>
      </c>
      <c r="E369" s="18"/>
      <c r="F369" s="18">
        <f t="shared" si="56"/>
        <v>4.1666666666666664E-2</v>
      </c>
      <c r="G369" s="19" t="str">
        <f>IF(OR(D369=Übersicht!$G$7,D369=Übersicht!$G$8,D369=Übersicht!$G$9,D369=Übersicht!$G$11),$D$7,IF(D369=Übersicht!$G$10,0,IF(E369="","",E369-D369-F369)))</f>
        <v/>
      </c>
      <c r="H369" s="18" t="str">
        <f t="shared" si="57"/>
        <v/>
      </c>
      <c r="I369" s="20" t="str">
        <f t="shared" si="58"/>
        <v/>
      </c>
      <c r="J369" s="43"/>
    </row>
    <row r="370" spans="2:10" outlineLevel="1" x14ac:dyDescent="0.2">
      <c r="B370" s="32">
        <f t="shared" si="59"/>
        <v>3</v>
      </c>
      <c r="C370" s="17">
        <f t="shared" si="60"/>
        <v>42717</v>
      </c>
      <c r="D370" s="18" t="str">
        <f t="shared" si="55"/>
        <v/>
      </c>
      <c r="E370" s="18"/>
      <c r="F370" s="18">
        <f t="shared" si="56"/>
        <v>4.1666666666666664E-2</v>
      </c>
      <c r="G370" s="19" t="str">
        <f>IF(OR(D370=Übersicht!$G$7,D370=Übersicht!$G$8,D370=Übersicht!$G$9,D370=Übersicht!$G$11),$D$7,IF(D370=Übersicht!$G$10,0,IF(E370="","",E370-D370-F370)))</f>
        <v/>
      </c>
      <c r="H370" s="18" t="str">
        <f t="shared" si="57"/>
        <v/>
      </c>
      <c r="I370" s="20" t="str">
        <f t="shared" si="58"/>
        <v/>
      </c>
      <c r="J370" s="43"/>
    </row>
    <row r="371" spans="2:10" outlineLevel="1" x14ac:dyDescent="0.2">
      <c r="B371" s="32">
        <f t="shared" si="59"/>
        <v>4</v>
      </c>
      <c r="C371" s="17">
        <f t="shared" si="60"/>
        <v>42718</v>
      </c>
      <c r="D371" s="18" t="str">
        <f t="shared" si="55"/>
        <v/>
      </c>
      <c r="E371" s="18"/>
      <c r="F371" s="18">
        <f t="shared" si="56"/>
        <v>4.1666666666666664E-2</v>
      </c>
      <c r="G371" s="19" t="str">
        <f>IF(OR(D371=Übersicht!$G$7,D371=Übersicht!$G$8,D371=Übersicht!$G$9,D371=Übersicht!$G$11),$D$7,IF(D371=Übersicht!$G$10,0,IF(E371="","",E371-D371-F371)))</f>
        <v/>
      </c>
      <c r="H371" s="18" t="str">
        <f t="shared" si="57"/>
        <v/>
      </c>
      <c r="I371" s="20" t="str">
        <f t="shared" si="58"/>
        <v/>
      </c>
      <c r="J371" s="43"/>
    </row>
    <row r="372" spans="2:10" outlineLevel="1" x14ac:dyDescent="0.2">
      <c r="B372" s="32">
        <f t="shared" si="59"/>
        <v>5</v>
      </c>
      <c r="C372" s="17">
        <f t="shared" si="60"/>
        <v>42719</v>
      </c>
      <c r="D372" s="18" t="str">
        <f t="shared" si="55"/>
        <v/>
      </c>
      <c r="E372" s="18"/>
      <c r="F372" s="18">
        <f t="shared" si="56"/>
        <v>4.1666666666666664E-2</v>
      </c>
      <c r="G372" s="19" t="str">
        <f>IF(OR(D372=Übersicht!$G$7,D372=Übersicht!$G$8,D372=Übersicht!$G$9,D372=Übersicht!$G$11),$D$7,IF(D372=Übersicht!$G$10,0,IF(E372="","",E372-D372-F372)))</f>
        <v/>
      </c>
      <c r="H372" s="18" t="str">
        <f t="shared" si="57"/>
        <v/>
      </c>
      <c r="I372" s="20" t="str">
        <f t="shared" si="58"/>
        <v/>
      </c>
      <c r="J372" s="43"/>
    </row>
    <row r="373" spans="2:10" outlineLevel="1" x14ac:dyDescent="0.2">
      <c r="B373" s="32">
        <f t="shared" si="59"/>
        <v>6</v>
      </c>
      <c r="C373" s="17">
        <f t="shared" si="60"/>
        <v>42720</v>
      </c>
      <c r="D373" s="18" t="str">
        <f t="shared" si="55"/>
        <v/>
      </c>
      <c r="E373" s="18"/>
      <c r="F373" s="18">
        <f t="shared" si="56"/>
        <v>4.1666666666666664E-2</v>
      </c>
      <c r="G373" s="19" t="str">
        <f>IF(OR(D373=Übersicht!$G$7,D373=Übersicht!$G$8,D373=Übersicht!$G$9,D373=Übersicht!$G$11),$D$7,IF(D373=Übersicht!$G$10,0,IF(E373="","",E373-D373-F373)))</f>
        <v/>
      </c>
      <c r="H373" s="18" t="str">
        <f t="shared" si="57"/>
        <v/>
      </c>
      <c r="I373" s="20" t="str">
        <f t="shared" si="58"/>
        <v/>
      </c>
      <c r="J373" s="43"/>
    </row>
    <row r="374" spans="2:10" outlineLevel="1" x14ac:dyDescent="0.2">
      <c r="B374" s="32">
        <f t="shared" si="59"/>
        <v>7</v>
      </c>
      <c r="C374" s="17">
        <f t="shared" si="60"/>
        <v>42721</v>
      </c>
      <c r="D374" s="18" t="str">
        <f t="shared" si="55"/>
        <v>Wochenende</v>
      </c>
      <c r="E374" s="18"/>
      <c r="F374" s="18" t="str">
        <f t="shared" si="56"/>
        <v/>
      </c>
      <c r="G374" s="19" t="str">
        <f>IF(OR(D374=Übersicht!$G$7,D374=Übersicht!$G$8,D374=Übersicht!$G$9,D374=Übersicht!$G$11),$D$7,IF(D374=Übersicht!$G$10,0,IF(E374="","",E374-D374-F374)))</f>
        <v/>
      </c>
      <c r="H374" s="18" t="str">
        <f t="shared" si="57"/>
        <v/>
      </c>
      <c r="I374" s="20" t="str">
        <f t="shared" si="58"/>
        <v/>
      </c>
      <c r="J374" s="43"/>
    </row>
    <row r="375" spans="2:10" outlineLevel="1" x14ac:dyDescent="0.2">
      <c r="B375" s="32">
        <f t="shared" si="59"/>
        <v>1</v>
      </c>
      <c r="C375" s="17">
        <f t="shared" si="60"/>
        <v>42722</v>
      </c>
      <c r="D375" s="18" t="str">
        <f t="shared" si="55"/>
        <v>Wochenende</v>
      </c>
      <c r="E375" s="18"/>
      <c r="F375" s="18" t="str">
        <f t="shared" si="56"/>
        <v/>
      </c>
      <c r="G375" s="19" t="str">
        <f>IF(OR(D375=Übersicht!$G$7,D375=Übersicht!$G$8,D375=Übersicht!$G$9,D375=Übersicht!$G$11),$D$7,IF(D375=Übersicht!$G$10,0,IF(E375="","",E375-D375-F375)))</f>
        <v/>
      </c>
      <c r="H375" s="18" t="str">
        <f t="shared" si="57"/>
        <v/>
      </c>
      <c r="I375" s="20" t="str">
        <f t="shared" si="58"/>
        <v/>
      </c>
      <c r="J375" s="43"/>
    </row>
    <row r="376" spans="2:10" outlineLevel="1" x14ac:dyDescent="0.2">
      <c r="B376" s="32">
        <f t="shared" si="59"/>
        <v>2</v>
      </c>
      <c r="C376" s="17">
        <f t="shared" si="60"/>
        <v>42723</v>
      </c>
      <c r="D376" s="18" t="str">
        <f t="shared" si="55"/>
        <v/>
      </c>
      <c r="E376" s="18"/>
      <c r="F376" s="18">
        <f t="shared" si="56"/>
        <v>4.1666666666666664E-2</v>
      </c>
      <c r="G376" s="19" t="str">
        <f>IF(OR(D376=Übersicht!$G$7,D376=Übersicht!$G$8,D376=Übersicht!$G$9,D376=Übersicht!$G$11),$D$7,IF(D376=Übersicht!$G$10,0,IF(E376="","",E376-D376-F376)))</f>
        <v/>
      </c>
      <c r="H376" s="18" t="str">
        <f t="shared" si="57"/>
        <v/>
      </c>
      <c r="I376" s="20" t="str">
        <f t="shared" si="58"/>
        <v/>
      </c>
      <c r="J376" s="43"/>
    </row>
    <row r="377" spans="2:10" outlineLevel="1" x14ac:dyDescent="0.2">
      <c r="B377" s="32">
        <f t="shared" si="59"/>
        <v>3</v>
      </c>
      <c r="C377" s="17">
        <f t="shared" si="60"/>
        <v>42724</v>
      </c>
      <c r="D377" s="18" t="str">
        <f t="shared" si="55"/>
        <v/>
      </c>
      <c r="E377" s="18"/>
      <c r="F377" s="18">
        <f t="shared" si="56"/>
        <v>4.1666666666666664E-2</v>
      </c>
      <c r="G377" s="19" t="str">
        <f>IF(OR(D377=Übersicht!$G$7,D377=Übersicht!$G$8,D377=Übersicht!$G$9,D377=Übersicht!$G$11),$D$7,IF(D377=Übersicht!$G$10,0,IF(E377="","",E377-D377-F377)))</f>
        <v/>
      </c>
      <c r="H377" s="18" t="str">
        <f t="shared" si="57"/>
        <v/>
      </c>
      <c r="I377" s="20" t="str">
        <f t="shared" si="58"/>
        <v/>
      </c>
      <c r="J377" s="43"/>
    </row>
    <row r="378" spans="2:10" outlineLevel="1" x14ac:dyDescent="0.2">
      <c r="B378" s="32">
        <f t="shared" si="59"/>
        <v>4</v>
      </c>
      <c r="C378" s="17">
        <f t="shared" si="60"/>
        <v>42725</v>
      </c>
      <c r="D378" s="18" t="str">
        <f t="shared" si="55"/>
        <v/>
      </c>
      <c r="E378" s="18"/>
      <c r="F378" s="18">
        <f t="shared" si="56"/>
        <v>4.1666666666666664E-2</v>
      </c>
      <c r="G378" s="19" t="str">
        <f>IF(OR(D378=Übersicht!$G$7,D378=Übersicht!$G$8,D378=Übersicht!$G$9,D378=Übersicht!$G$11),$D$7,IF(D378=Übersicht!$G$10,0,IF(E378="","",E378-D378-F378)))</f>
        <v/>
      </c>
      <c r="H378" s="18" t="str">
        <f t="shared" si="57"/>
        <v/>
      </c>
      <c r="I378" s="20" t="str">
        <f t="shared" si="58"/>
        <v/>
      </c>
      <c r="J378" s="43"/>
    </row>
    <row r="379" spans="2:10" outlineLevel="1" x14ac:dyDescent="0.2">
      <c r="B379" s="32">
        <f t="shared" si="59"/>
        <v>5</v>
      </c>
      <c r="C379" s="17">
        <f t="shared" si="60"/>
        <v>42726</v>
      </c>
      <c r="D379" s="18" t="str">
        <f t="shared" si="55"/>
        <v/>
      </c>
      <c r="E379" s="18"/>
      <c r="F379" s="18">
        <f t="shared" si="56"/>
        <v>4.1666666666666664E-2</v>
      </c>
      <c r="G379" s="19" t="str">
        <f>IF(OR(D379=Übersicht!$G$7,D379=Übersicht!$G$8,D379=Übersicht!$G$9,D379=Übersicht!$G$11),$D$7,IF(D379=Übersicht!$G$10,0,IF(E379="","",E379-D379-F379)))</f>
        <v/>
      </c>
      <c r="H379" s="18" t="str">
        <f t="shared" si="57"/>
        <v/>
      </c>
      <c r="I379" s="20" t="str">
        <f t="shared" si="58"/>
        <v/>
      </c>
      <c r="J379" s="43"/>
    </row>
    <row r="380" spans="2:10" outlineLevel="1" x14ac:dyDescent="0.2">
      <c r="B380" s="32">
        <f t="shared" si="59"/>
        <v>6</v>
      </c>
      <c r="C380" s="17">
        <f t="shared" si="60"/>
        <v>42727</v>
      </c>
      <c r="D380" s="18" t="str">
        <f t="shared" si="55"/>
        <v/>
      </c>
      <c r="E380" s="18"/>
      <c r="F380" s="18">
        <f t="shared" si="56"/>
        <v>4.1666666666666664E-2</v>
      </c>
      <c r="G380" s="19" t="str">
        <f>IF(OR(D380=Übersicht!$G$7,D380=Übersicht!$G$8,D380=Übersicht!$G$9,D380=Übersicht!$G$11),$D$7,IF(D380=Übersicht!$G$10,0,IF(E380="","",E380-D380-F380)))</f>
        <v/>
      </c>
      <c r="H380" s="18" t="str">
        <f t="shared" si="57"/>
        <v/>
      </c>
      <c r="I380" s="20" t="str">
        <f t="shared" si="58"/>
        <v/>
      </c>
      <c r="J380" s="43"/>
    </row>
    <row r="381" spans="2:10" outlineLevel="1" x14ac:dyDescent="0.2">
      <c r="B381" s="32">
        <f t="shared" si="59"/>
        <v>7</v>
      </c>
      <c r="C381" s="17">
        <f t="shared" si="60"/>
        <v>42728</v>
      </c>
      <c r="D381" s="18" t="str">
        <f t="shared" si="55"/>
        <v>Wochenende</v>
      </c>
      <c r="E381" s="18"/>
      <c r="F381" s="18" t="str">
        <f t="shared" si="56"/>
        <v/>
      </c>
      <c r="G381" s="19" t="str">
        <f>IF(OR(D381=Übersicht!$G$7,D381=Übersicht!$G$8,D381=Übersicht!$G$9,D381=Übersicht!$G$11),$D$7,IF(D381=Übersicht!$G$10,0,IF(E381="","",E381-D381-F381)))</f>
        <v/>
      </c>
      <c r="H381" s="18" t="str">
        <f t="shared" si="57"/>
        <v/>
      </c>
      <c r="I381" s="20" t="str">
        <f t="shared" si="58"/>
        <v/>
      </c>
      <c r="J381" s="43"/>
    </row>
    <row r="382" spans="2:10" outlineLevel="1" x14ac:dyDescent="0.2">
      <c r="B382" s="32">
        <f t="shared" si="59"/>
        <v>1</v>
      </c>
      <c r="C382" s="17">
        <f t="shared" si="60"/>
        <v>42729</v>
      </c>
      <c r="D382" s="18" t="str">
        <f t="shared" si="55"/>
        <v>Wochenende</v>
      </c>
      <c r="E382" s="18"/>
      <c r="F382" s="18" t="str">
        <f t="shared" si="56"/>
        <v/>
      </c>
      <c r="G382" s="19" t="str">
        <f>IF(OR(D382=Übersicht!$G$7,D382=Übersicht!$G$8,D382=Übersicht!$G$9,D382=Übersicht!$G$11),$D$7,IF(D382=Übersicht!$G$10,0,IF(E382="","",E382-D382-F382)))</f>
        <v/>
      </c>
      <c r="H382" s="18" t="str">
        <f t="shared" si="57"/>
        <v/>
      </c>
      <c r="I382" s="20" t="str">
        <f t="shared" si="58"/>
        <v/>
      </c>
      <c r="J382" s="43"/>
    </row>
    <row r="383" spans="2:10" outlineLevel="1" x14ac:dyDescent="0.2">
      <c r="B383" s="32">
        <f t="shared" si="59"/>
        <v>2</v>
      </c>
      <c r="C383" s="17">
        <f t="shared" si="60"/>
        <v>42730</v>
      </c>
      <c r="D383" s="18" t="str">
        <f t="shared" si="55"/>
        <v/>
      </c>
      <c r="E383" s="18"/>
      <c r="F383" s="18">
        <f t="shared" si="56"/>
        <v>4.1666666666666664E-2</v>
      </c>
      <c r="G383" s="19" t="str">
        <f>IF(OR(D383=Übersicht!$G$7,D383=Übersicht!$G$8,D383=Übersicht!$G$9,D383=Übersicht!$G$11),$D$7,IF(D383=Übersicht!$G$10,0,IF(E383="","",E383-D383-F383)))</f>
        <v/>
      </c>
      <c r="H383" s="18" t="str">
        <f t="shared" si="57"/>
        <v/>
      </c>
      <c r="I383" s="20" t="str">
        <f t="shared" si="58"/>
        <v/>
      </c>
      <c r="J383" s="43"/>
    </row>
    <row r="384" spans="2:10" outlineLevel="1" x14ac:dyDescent="0.2">
      <c r="B384" s="32">
        <f t="shared" si="59"/>
        <v>3</v>
      </c>
      <c r="C384" s="17">
        <f t="shared" si="60"/>
        <v>42731</v>
      </c>
      <c r="D384" s="18" t="str">
        <f t="shared" si="55"/>
        <v/>
      </c>
      <c r="E384" s="18"/>
      <c r="F384" s="18">
        <f t="shared" si="56"/>
        <v>4.1666666666666664E-2</v>
      </c>
      <c r="G384" s="19" t="str">
        <f>IF(OR(D384=Übersicht!$G$7,D384=Übersicht!$G$8,D384=Übersicht!$G$9,D384=Übersicht!$G$11),$D$7,IF(D384=Übersicht!$G$10,0,IF(E384="","",E384-D384-F384)))</f>
        <v/>
      </c>
      <c r="H384" s="18" t="str">
        <f t="shared" si="57"/>
        <v/>
      </c>
      <c r="I384" s="20" t="str">
        <f t="shared" si="58"/>
        <v/>
      </c>
      <c r="J384" s="43"/>
    </row>
    <row r="385" spans="2:10" outlineLevel="1" x14ac:dyDescent="0.2">
      <c r="B385" s="32">
        <f t="shared" si="59"/>
        <v>4</v>
      </c>
      <c r="C385" s="17">
        <f t="shared" si="60"/>
        <v>42732</v>
      </c>
      <c r="D385" s="18" t="str">
        <f t="shared" si="55"/>
        <v/>
      </c>
      <c r="E385" s="18"/>
      <c r="F385" s="18">
        <f t="shared" si="56"/>
        <v>4.1666666666666664E-2</v>
      </c>
      <c r="G385" s="19" t="str">
        <f>IF(OR(D385=Übersicht!$G$7,D385=Übersicht!$G$8,D385=Übersicht!$G$9,D385=Übersicht!$G$11),$D$7,IF(D385=Übersicht!$G$10,0,IF(E385="","",E385-D385-F385)))</f>
        <v/>
      </c>
      <c r="H385" s="18" t="str">
        <f t="shared" si="57"/>
        <v/>
      </c>
      <c r="I385" s="20" t="str">
        <f t="shared" si="58"/>
        <v/>
      </c>
      <c r="J385" s="43"/>
    </row>
    <row r="386" spans="2:10" outlineLevel="1" x14ac:dyDescent="0.2">
      <c r="B386" s="32">
        <f t="shared" si="59"/>
        <v>5</v>
      </c>
      <c r="C386" s="17">
        <f t="shared" si="60"/>
        <v>42733</v>
      </c>
      <c r="D386" s="18" t="str">
        <f t="shared" si="55"/>
        <v/>
      </c>
      <c r="E386" s="18"/>
      <c r="F386" s="18">
        <f t="shared" si="56"/>
        <v>4.1666666666666664E-2</v>
      </c>
      <c r="G386" s="19" t="str">
        <f>IF(OR(D386=Übersicht!$G$7,D386=Übersicht!$G$8,D386=Übersicht!$G$9,D386=Übersicht!$G$11),$D$7,IF(D386=Übersicht!$G$10,0,IF(E386="","",E386-D386-F386)))</f>
        <v/>
      </c>
      <c r="H386" s="18" t="str">
        <f t="shared" si="57"/>
        <v/>
      </c>
      <c r="I386" s="20" t="str">
        <f t="shared" si="58"/>
        <v/>
      </c>
      <c r="J386" s="43"/>
    </row>
    <row r="387" spans="2:10" outlineLevel="1" x14ac:dyDescent="0.2">
      <c r="B387" s="32">
        <f t="shared" si="59"/>
        <v>6</v>
      </c>
      <c r="C387" s="17">
        <f t="shared" si="60"/>
        <v>42734</v>
      </c>
      <c r="D387" s="18" t="str">
        <f t="shared" si="55"/>
        <v/>
      </c>
      <c r="E387" s="18"/>
      <c r="F387" s="18">
        <f t="shared" si="56"/>
        <v>4.1666666666666664E-2</v>
      </c>
      <c r="G387" s="19" t="str">
        <f>IF(OR(D387=Übersicht!$G$7,D387=Übersicht!$G$8,D387=Übersicht!$G$9,D387=Übersicht!$G$11),$D$7,IF(D387=Übersicht!$G$10,0,IF(E387="","",E387-D387-F387)))</f>
        <v/>
      </c>
      <c r="H387" s="18" t="str">
        <f t="shared" si="57"/>
        <v/>
      </c>
      <c r="I387" s="20" t="str">
        <f t="shared" si="58"/>
        <v/>
      </c>
      <c r="J387" s="43"/>
    </row>
    <row r="388" spans="2:10" ht="15" outlineLevel="1" thickBot="1" x14ac:dyDescent="0.25">
      <c r="B388" s="34">
        <f t="shared" si="59"/>
        <v>7</v>
      </c>
      <c r="C388" s="41">
        <f t="shared" si="60"/>
        <v>42735</v>
      </c>
      <c r="D388" s="30" t="str">
        <f t="shared" si="55"/>
        <v>Wochenende</v>
      </c>
      <c r="E388" s="30"/>
      <c r="F388" s="31" t="str">
        <f t="shared" si="56"/>
        <v/>
      </c>
      <c r="G388" s="30" t="str">
        <f>IF(OR(D388=Übersicht!$G$7,D388=Übersicht!$G$8,D388=Übersicht!$G$9,D388=Übersicht!$G$11),$D$7,IF(D388=Übersicht!$G$10,0,IF(E388="","",E388-D388-F388)))</f>
        <v/>
      </c>
      <c r="H388" s="30" t="str">
        <f t="shared" si="57"/>
        <v/>
      </c>
      <c r="I388" s="31" t="str">
        <f t="shared" si="58"/>
        <v/>
      </c>
      <c r="J388" s="44"/>
    </row>
    <row r="389" spans="2:10" outlineLevel="1" x14ac:dyDescent="0.2">
      <c r="B389" s="67"/>
      <c r="C389" s="68"/>
      <c r="D389" s="18"/>
      <c r="E389" s="18"/>
      <c r="F389" s="18"/>
      <c r="G389" s="18"/>
      <c r="H389" s="18"/>
      <c r="I389" s="18"/>
      <c r="J389" s="69"/>
    </row>
    <row r="390" spans="2:10" collapsed="1" x14ac:dyDescent="0.2"/>
  </sheetData>
  <mergeCells count="15">
    <mergeCell ref="K1:K3"/>
    <mergeCell ref="H8:I8"/>
    <mergeCell ref="D3:F3"/>
    <mergeCell ref="B3:C3"/>
    <mergeCell ref="B7:C7"/>
    <mergeCell ref="B8:C8"/>
    <mergeCell ref="D8:F8"/>
    <mergeCell ref="D7:F7"/>
    <mergeCell ref="B6:C6"/>
    <mergeCell ref="B5:C5"/>
    <mergeCell ref="B4:C4"/>
    <mergeCell ref="D6:F6"/>
    <mergeCell ref="D5:F5"/>
    <mergeCell ref="D4:F4"/>
    <mergeCell ref="H3:J7"/>
  </mergeCells>
  <conditionalFormatting sqref="G12:G42">
    <cfRule type="notContainsText" dxfId="29" priority="3" operator="notContains" text="*">
      <formula>ISERROR(SEARCH("*",G12))</formula>
    </cfRule>
    <cfRule type="cellIs" dxfId="28" priority="5" operator="greaterThan">
      <formula>0.416666666666667</formula>
    </cfRule>
  </conditionalFormatting>
  <conditionalFormatting sqref="G44:G72 G74:G104 G106:G135 G137:G167 G169:G198 G200:G230 G232:G262 G264:G293 G295:G325 G327:G356 G358:G387 G389">
    <cfRule type="notContainsText" dxfId="27" priority="1" operator="notContains" text="*">
      <formula>ISERROR(SEARCH("*",G44))</formula>
    </cfRule>
    <cfRule type="cellIs" dxfId="26" priority="2" operator="greaterThan">
      <formula>0.416666666666667</formula>
    </cfRule>
  </conditionalFormatting>
  <pageMargins left="0.70866141732283472" right="0.70866141732283472" top="0.78740157480314965" bottom="0.78740157480314965" header="0.31496062992125984" footer="0.31496062992125984"/>
  <pageSetup paperSize="9" scale="38" fitToHeight="0" orientation="portrait" r:id="rId1"/>
  <headerFooter>
    <oddFooter>&amp;LUnterschrift:___________________&amp;RDatrum: __________________</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J21" sqref="J21"/>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43</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c r="E12" s="18"/>
      <c r="F12" s="18">
        <f>IF(OR(B12=7,B12=1),"",$D$8)</f>
        <v>4.1666666666666664E-2</v>
      </c>
      <c r="G12" s="19" t="str">
        <f>IF(OR(D12=Übersicht!$G$7,D12=Übersicht!$G$8,D12=Übersicht!$G$9,D12=Übersicht!$G$11),$D$7,IF(D12=Übersicht!$G$10,0,IF(E12="","",E12-D12-F12)))</f>
        <v/>
      </c>
      <c r="H12" s="18" t="str">
        <f t="shared" ref="H12:H42" si="0">IF(G12="","",IF(G12&lt;=$D$7,"",G12-$D$7))</f>
        <v/>
      </c>
      <c r="I12" s="20" t="str">
        <f t="shared" ref="I12:I42" si="1">IF(G12="","",IF(G12&lt;$D$7,$D$7-G12,""))</f>
        <v/>
      </c>
      <c r="J12" s="42"/>
    </row>
    <row r="13" spans="2:12" ht="14.1" outlineLevel="1" x14ac:dyDescent="0.3">
      <c r="B13" s="32">
        <f t="shared" ref="B13:B42" si="2">WEEKDAY(C13)</f>
        <v>7</v>
      </c>
      <c r="C13" s="17">
        <f>C12+1</f>
        <v>42371</v>
      </c>
      <c r="D13" s="18" t="str">
        <f t="shared" ref="D13:D76" si="3">IF(OR(B13=1,B13=7),"Wochenende","")</f>
        <v>Wochenende</v>
      </c>
      <c r="E13" s="18"/>
      <c r="F13" s="18" t="str">
        <f t="shared" ref="F13:F76" si="4">IF(OR(B13=7,B13=1),"",$D$8)</f>
        <v/>
      </c>
      <c r="G13" s="19" t="str">
        <f>IF(OR(D13=Übersicht!$G$7,D13=Übersicht!$G$8,D13=Übersicht!$G$9,D13=Übersicht!$G$11),$D$7,IF(D13=Übersicht!$G$10,0,IF(E13="","",E13-D13-F13)))</f>
        <v/>
      </c>
      <c r="H13" s="18" t="str">
        <f t="shared" si="0"/>
        <v/>
      </c>
      <c r="I13" s="20" t="str">
        <f t="shared" si="1"/>
        <v/>
      </c>
      <c r="J13" s="43"/>
    </row>
    <row r="14" spans="2:12" ht="14.1" outlineLevel="1" x14ac:dyDescent="0.3">
      <c r="B14" s="32">
        <f t="shared" si="2"/>
        <v>1</v>
      </c>
      <c r="C14" s="17">
        <f t="shared" ref="C14:C42" si="5">C13+1</f>
        <v>42372</v>
      </c>
      <c r="D14" s="18" t="str">
        <f t="shared" si="3"/>
        <v>Wochenende</v>
      </c>
      <c r="E14" s="18"/>
      <c r="F14" s="18" t="str">
        <f t="shared" si="4"/>
        <v/>
      </c>
      <c r="G14" s="19" t="str">
        <f>IF(OR(D14=Übersicht!$G$7,D14=Übersicht!$G$8,D14=Übersicht!$G$9,D14=Übersicht!$G$11),$D$7,IF(D14=Übersicht!$G$10,0,IF(E14="","",E14-D14-F14)))</f>
        <v/>
      </c>
      <c r="H14" s="18" t="str">
        <f t="shared" si="0"/>
        <v/>
      </c>
      <c r="I14" s="20" t="str">
        <f t="shared" si="1"/>
        <v/>
      </c>
      <c r="J14" s="43"/>
    </row>
    <row r="15" spans="2:12" ht="14.1" outlineLevel="1" x14ac:dyDescent="0.3">
      <c r="B15" s="32">
        <f t="shared" si="2"/>
        <v>2</v>
      </c>
      <c r="C15" s="17">
        <f t="shared" si="5"/>
        <v>42373</v>
      </c>
      <c r="D15" s="18" t="str">
        <f t="shared" si="3"/>
        <v/>
      </c>
      <c r="E15" s="18"/>
      <c r="F15" s="18">
        <f t="shared" si="4"/>
        <v>4.1666666666666664E-2</v>
      </c>
      <c r="G15" s="19" t="str">
        <f>IF(OR(D15=Übersicht!$G$7,D15=Übersicht!$G$8,D15=Übersicht!$G$9,D15=Übersicht!$G$11),$D$7,IF(D15=Übersicht!$G$10,0,IF(E15="","",E15-D15-F15)))</f>
        <v/>
      </c>
      <c r="H15" s="18" t="str">
        <f t="shared" si="0"/>
        <v/>
      </c>
      <c r="I15" s="20" t="str">
        <f t="shared" si="1"/>
        <v/>
      </c>
      <c r="J15" s="43"/>
    </row>
    <row r="16" spans="2:12" ht="14.1" outlineLevel="1" x14ac:dyDescent="0.3">
      <c r="B16" s="32">
        <f t="shared" si="2"/>
        <v>3</v>
      </c>
      <c r="C16" s="17">
        <f t="shared" si="5"/>
        <v>42374</v>
      </c>
      <c r="D16" s="18"/>
      <c r="E16" s="18"/>
      <c r="F16" s="18">
        <f t="shared" si="4"/>
        <v>4.1666666666666664E-2</v>
      </c>
      <c r="G16" s="19" t="str">
        <f>IF(OR(D16=Übersicht!$G$7,D16=Übersicht!$G$8,D16=Übersicht!$G$9,D16=Übersicht!$G$11),$D$7,IF(D16=Übersicht!$G$10,0,IF(E16="","",E16-D16-F16)))</f>
        <v/>
      </c>
      <c r="H16" s="18" t="str">
        <f t="shared" si="0"/>
        <v/>
      </c>
      <c r="I16" s="20" t="str">
        <f t="shared" si="1"/>
        <v/>
      </c>
      <c r="J16" s="43"/>
    </row>
    <row r="17" spans="2:10" ht="14.1" outlineLevel="1" x14ac:dyDescent="0.3">
      <c r="B17" s="32">
        <f t="shared" si="2"/>
        <v>4</v>
      </c>
      <c r="C17" s="17">
        <f t="shared" si="5"/>
        <v>42375</v>
      </c>
      <c r="D17" s="18"/>
      <c r="E17" s="18"/>
      <c r="F17" s="18">
        <f t="shared" si="4"/>
        <v>4.1666666666666664E-2</v>
      </c>
      <c r="G17" s="19" t="str">
        <f>IF(OR(D17=Übersicht!$G$7,D17=Übersicht!$G$8,D17=Übersicht!$G$9,D17=Übersicht!$G$11),$D$7,IF(D17=Übersicht!$G$10,0,IF(E17="","",E17-D17-F17)))</f>
        <v/>
      </c>
      <c r="H17" s="18" t="str">
        <f t="shared" si="0"/>
        <v/>
      </c>
      <c r="I17" s="20" t="str">
        <f t="shared" si="1"/>
        <v/>
      </c>
      <c r="J17" s="43"/>
    </row>
    <row r="18" spans="2:10" ht="14.1" outlineLevel="1" x14ac:dyDescent="0.3">
      <c r="B18" s="32">
        <f t="shared" si="2"/>
        <v>5</v>
      </c>
      <c r="C18" s="17">
        <f t="shared" si="5"/>
        <v>42376</v>
      </c>
      <c r="D18" s="18"/>
      <c r="E18" s="18"/>
      <c r="F18" s="18">
        <f t="shared" si="4"/>
        <v>4.1666666666666664E-2</v>
      </c>
      <c r="G18" s="19" t="str">
        <f>IF(OR(D18=Übersicht!$G$7,D18=Übersicht!$G$8,D18=Übersicht!$G$9,D18=Übersicht!$G$11),$D$7,IF(D18=Übersicht!$G$10,0,IF(E18="","",E18-D18-F18)))</f>
        <v/>
      </c>
      <c r="H18" s="18" t="str">
        <f t="shared" si="0"/>
        <v/>
      </c>
      <c r="I18" s="20" t="str">
        <f t="shared" si="1"/>
        <v/>
      </c>
      <c r="J18" s="43"/>
    </row>
    <row r="19" spans="2:10" ht="14.1" outlineLevel="1" x14ac:dyDescent="0.3">
      <c r="B19" s="32">
        <f t="shared" si="2"/>
        <v>6</v>
      </c>
      <c r="C19" s="17">
        <f t="shared" si="5"/>
        <v>42377</v>
      </c>
      <c r="D19" s="18" t="str">
        <f t="shared" si="3"/>
        <v/>
      </c>
      <c r="E19" s="18"/>
      <c r="F19" s="18">
        <f t="shared" si="4"/>
        <v>4.1666666666666664E-2</v>
      </c>
      <c r="G19" s="19" t="str">
        <f>IF(OR(D19=Übersicht!$G$7,D19=Übersicht!$G$8,D19=Übersicht!$G$9,D19=Übersicht!$G$11),$D$7,IF(D19=Übersicht!$G$10,0,IF(E19="","",E19-D19-F19)))</f>
        <v/>
      </c>
      <c r="H19" s="18" t="str">
        <f t="shared" si="0"/>
        <v/>
      </c>
      <c r="I19" s="20" t="str">
        <f t="shared" si="1"/>
        <v/>
      </c>
      <c r="J19" s="43"/>
    </row>
    <row r="20" spans="2:10" ht="14.1" outlineLevel="1" x14ac:dyDescent="0.3">
      <c r="B20" s="32">
        <f t="shared" si="2"/>
        <v>7</v>
      </c>
      <c r="C20" s="17">
        <f t="shared" si="5"/>
        <v>42378</v>
      </c>
      <c r="D20" s="18" t="str">
        <f t="shared" si="3"/>
        <v>Wochenende</v>
      </c>
      <c r="E20" s="18"/>
      <c r="F20" s="18" t="str">
        <f t="shared" si="4"/>
        <v/>
      </c>
      <c r="G20" s="19" t="str">
        <f>IF(OR(D20=Übersicht!$G$7,D20=Übersicht!$G$8,D20=Übersicht!$G$9,D20=Übersicht!$G$11),$D$7,IF(D20=Übersicht!$G$10,0,IF(E20="","",E20-D20-F20)))</f>
        <v/>
      </c>
      <c r="H20" s="18" t="str">
        <f t="shared" si="0"/>
        <v/>
      </c>
      <c r="I20" s="20" t="str">
        <f t="shared" si="1"/>
        <v/>
      </c>
      <c r="J20" s="43"/>
    </row>
    <row r="21" spans="2:10" ht="14.1" outlineLevel="1" x14ac:dyDescent="0.3">
      <c r="B21" s="32">
        <f t="shared" si="2"/>
        <v>1</v>
      </c>
      <c r="C21" s="17">
        <f t="shared" si="5"/>
        <v>42379</v>
      </c>
      <c r="D21" s="18" t="str">
        <f t="shared" si="3"/>
        <v>Wochenende</v>
      </c>
      <c r="E21" s="18"/>
      <c r="F21" s="18" t="str">
        <f t="shared" si="4"/>
        <v/>
      </c>
      <c r="G21" s="19" t="str">
        <f>IF(OR(D21=Übersicht!$G$7,D21=Übersicht!$G$8,D21=Übersicht!$G$9,D21=Übersicht!$G$11),$D$7,IF(D21=Übersicht!$G$10,0,IF(E21="","",E21-D21-F21)))</f>
        <v/>
      </c>
      <c r="H21" s="18" t="str">
        <f t="shared" si="0"/>
        <v/>
      </c>
      <c r="I21" s="20" t="str">
        <f t="shared" si="1"/>
        <v/>
      </c>
      <c r="J21" s="43"/>
    </row>
    <row r="22" spans="2:10" ht="14.1" outlineLevel="1" x14ac:dyDescent="0.3">
      <c r="B22" s="32">
        <f t="shared" si="2"/>
        <v>2</v>
      </c>
      <c r="C22" s="17">
        <f t="shared" si="5"/>
        <v>42380</v>
      </c>
      <c r="D22" s="18" t="str">
        <f t="shared" si="3"/>
        <v/>
      </c>
      <c r="E22" s="18"/>
      <c r="F22" s="18">
        <f t="shared" si="4"/>
        <v>4.1666666666666664E-2</v>
      </c>
      <c r="G22" s="19" t="str">
        <f>IF(OR(D22=Übersicht!$G$7,D22=Übersicht!$G$8,D22=Übersicht!$G$9,D22=Übersicht!$G$11),$D$7,IF(D22=Übersicht!$G$10,0,IF(E22="","",E22-D22-F22)))</f>
        <v/>
      </c>
      <c r="H22" s="18" t="str">
        <f t="shared" si="0"/>
        <v/>
      </c>
      <c r="I22" s="20" t="str">
        <f t="shared" si="1"/>
        <v/>
      </c>
      <c r="J22" s="43"/>
    </row>
    <row r="23" spans="2:10" ht="14.1" outlineLevel="1" x14ac:dyDescent="0.3">
      <c r="B23" s="32">
        <f t="shared" si="2"/>
        <v>3</v>
      </c>
      <c r="C23" s="17">
        <f t="shared" si="5"/>
        <v>42381</v>
      </c>
      <c r="D23" s="18" t="str">
        <f t="shared" si="3"/>
        <v/>
      </c>
      <c r="E23" s="18"/>
      <c r="F23" s="18">
        <f t="shared" si="4"/>
        <v>4.1666666666666664E-2</v>
      </c>
      <c r="G23" s="19" t="str">
        <f>IF(OR(D23=Übersicht!$G$7,D23=Übersicht!$G$8,D23=Übersicht!$G$9,D23=Übersicht!$G$11),$D$7,IF(D23=Übersicht!$G$10,0,IF(E23="","",E23-D23-F23)))</f>
        <v/>
      </c>
      <c r="H23" s="18" t="str">
        <f t="shared" si="0"/>
        <v/>
      </c>
      <c r="I23" s="20" t="str">
        <f t="shared" si="1"/>
        <v/>
      </c>
      <c r="J23" s="43"/>
    </row>
    <row r="24" spans="2:10" ht="14.1" outlineLevel="1" x14ac:dyDescent="0.3">
      <c r="B24" s="32">
        <f t="shared" si="2"/>
        <v>4</v>
      </c>
      <c r="C24" s="17">
        <f t="shared" si="5"/>
        <v>42382</v>
      </c>
      <c r="D24" s="18" t="str">
        <f t="shared" si="3"/>
        <v/>
      </c>
      <c r="E24" s="18"/>
      <c r="F24" s="18">
        <f t="shared" si="4"/>
        <v>4.1666666666666664E-2</v>
      </c>
      <c r="G24" s="19" t="str">
        <f>IF(OR(D24=Übersicht!$G$7,D24=Übersicht!$G$8,D24=Übersicht!$G$9,D24=Übersicht!$G$11),$D$7,IF(D24=Übersicht!$G$10,0,IF(E24="","",E24-D24-F24)))</f>
        <v/>
      </c>
      <c r="H24" s="18" t="str">
        <f t="shared" si="0"/>
        <v/>
      </c>
      <c r="I24" s="20" t="str">
        <f t="shared" si="1"/>
        <v/>
      </c>
      <c r="J24" s="43"/>
    </row>
    <row r="25" spans="2:10" ht="14.1" outlineLevel="1" x14ac:dyDescent="0.3">
      <c r="B25" s="32">
        <f t="shared" si="2"/>
        <v>5</v>
      </c>
      <c r="C25" s="17">
        <f t="shared" si="5"/>
        <v>42383</v>
      </c>
      <c r="D25" s="18" t="str">
        <f t="shared" si="3"/>
        <v/>
      </c>
      <c r="E25" s="18"/>
      <c r="F25" s="18">
        <f t="shared" si="4"/>
        <v>4.1666666666666664E-2</v>
      </c>
      <c r="G25" s="19" t="str">
        <f>IF(OR(D25=Übersicht!$G$7,D25=Übersicht!$G$8,D25=Übersicht!$G$9,D25=Übersicht!$G$11),$D$7,IF(D25=Übersicht!$G$10,0,IF(E25="","",E25-D25-F25)))</f>
        <v/>
      </c>
      <c r="H25" s="18" t="str">
        <f t="shared" si="0"/>
        <v/>
      </c>
      <c r="I25" s="20" t="str">
        <f t="shared" si="1"/>
        <v/>
      </c>
      <c r="J25" s="43"/>
    </row>
    <row r="26" spans="2:10" ht="14.1" outlineLevel="1" x14ac:dyDescent="0.3">
      <c r="B26" s="32">
        <f t="shared" si="2"/>
        <v>6</v>
      </c>
      <c r="C26" s="17">
        <f t="shared" si="5"/>
        <v>42384</v>
      </c>
      <c r="D26" s="18" t="str">
        <f t="shared" si="3"/>
        <v/>
      </c>
      <c r="E26" s="18"/>
      <c r="F26" s="18">
        <f t="shared" si="4"/>
        <v>4.1666666666666664E-2</v>
      </c>
      <c r="G26" s="19" t="str">
        <f>IF(OR(D26=Übersicht!$G$7,D26=Übersicht!$G$8,D26=Übersicht!$G$9,D26=Übersicht!$G$11),$D$7,IF(D26=Übersicht!$G$10,0,IF(E26="","",E26-D26-F26)))</f>
        <v/>
      </c>
      <c r="H26" s="18" t="str">
        <f t="shared" si="0"/>
        <v/>
      </c>
      <c r="I26" s="20" t="str">
        <f t="shared" si="1"/>
        <v/>
      </c>
      <c r="J26" s="43"/>
    </row>
    <row r="27" spans="2:10" ht="14.1" outlineLevel="1" x14ac:dyDescent="0.3">
      <c r="B27" s="32">
        <f t="shared" si="2"/>
        <v>7</v>
      </c>
      <c r="C27" s="17">
        <f t="shared" si="5"/>
        <v>42385</v>
      </c>
      <c r="D27" s="18" t="str">
        <f t="shared" si="3"/>
        <v>Wochenende</v>
      </c>
      <c r="E27" s="18"/>
      <c r="F27" s="18" t="str">
        <f t="shared" si="4"/>
        <v/>
      </c>
      <c r="G27" s="19" t="str">
        <f>IF(OR(D27=Übersicht!$G$7,D27=Übersicht!$G$8,D27=Übersicht!$G$9,D27=Übersicht!$G$11),$D$7,IF(D27=Übersicht!$G$10,0,IF(E27="","",E27-D27-F27)))</f>
        <v/>
      </c>
      <c r="H27" s="18" t="str">
        <f t="shared" si="0"/>
        <v/>
      </c>
      <c r="I27" s="20" t="str">
        <f t="shared" si="1"/>
        <v/>
      </c>
      <c r="J27" s="43"/>
    </row>
    <row r="28" spans="2:10" ht="14.1" outlineLevel="1" x14ac:dyDescent="0.3">
      <c r="B28" s="32">
        <f t="shared" si="2"/>
        <v>1</v>
      </c>
      <c r="C28" s="17">
        <f t="shared" si="5"/>
        <v>42386</v>
      </c>
      <c r="D28" s="18" t="str">
        <f t="shared" si="3"/>
        <v>Wochenende</v>
      </c>
      <c r="E28" s="18"/>
      <c r="F28" s="18" t="str">
        <f t="shared" si="4"/>
        <v/>
      </c>
      <c r="G28" s="19" t="str">
        <f>IF(OR(D28=Übersicht!$G$7,D28=Übersicht!$G$8,D28=Übersicht!$G$9,D28=Übersicht!$G$11),$D$7,IF(D28=Übersicht!$G$10,0,IF(E28="","",E28-D28-F28)))</f>
        <v/>
      </c>
      <c r="H28" s="18" t="str">
        <f t="shared" si="0"/>
        <v/>
      </c>
      <c r="I28" s="20" t="str">
        <f t="shared" si="1"/>
        <v/>
      </c>
      <c r="J28" s="43"/>
    </row>
    <row r="29" spans="2:10" ht="14.1" outlineLevel="1" x14ac:dyDescent="0.3">
      <c r="B29" s="32">
        <f t="shared" si="2"/>
        <v>2</v>
      </c>
      <c r="C29" s="17">
        <f t="shared" si="5"/>
        <v>42387</v>
      </c>
      <c r="D29" s="18" t="str">
        <f t="shared" si="3"/>
        <v/>
      </c>
      <c r="E29" s="18"/>
      <c r="F29" s="18">
        <f t="shared" si="4"/>
        <v>4.1666666666666664E-2</v>
      </c>
      <c r="G29" s="19" t="str">
        <f>IF(OR(D29=Übersicht!$G$7,D29=Übersicht!$G$8,D29=Übersicht!$G$9,D29=Übersicht!$G$11),$D$7,IF(D29=Übersicht!$G$10,0,IF(E29="","",E29-D29-F29)))</f>
        <v/>
      </c>
      <c r="H29" s="18" t="str">
        <f t="shared" si="0"/>
        <v/>
      </c>
      <c r="I29" s="20" t="str">
        <f t="shared" si="1"/>
        <v/>
      </c>
      <c r="J29" s="43"/>
    </row>
    <row r="30" spans="2:10" ht="14.1" outlineLevel="1" x14ac:dyDescent="0.3">
      <c r="B30" s="32">
        <f t="shared" si="2"/>
        <v>3</v>
      </c>
      <c r="C30" s="17">
        <f t="shared" si="5"/>
        <v>42388</v>
      </c>
      <c r="D30" s="18" t="str">
        <f t="shared" si="3"/>
        <v/>
      </c>
      <c r="E30" s="18"/>
      <c r="F30" s="18">
        <f t="shared" si="4"/>
        <v>4.1666666666666664E-2</v>
      </c>
      <c r="G30" s="19" t="str">
        <f>IF(OR(D30=Übersicht!$G$7,D30=Übersicht!$G$8,D30=Übersicht!$G$9,D30=Übersicht!$G$11),$D$7,IF(D30=Übersicht!$G$10,0,IF(E30="","",E30-D30-F30)))</f>
        <v/>
      </c>
      <c r="H30" s="18" t="str">
        <f t="shared" si="0"/>
        <v/>
      </c>
      <c r="I30" s="20" t="str">
        <f t="shared" si="1"/>
        <v/>
      </c>
      <c r="J30" s="43"/>
    </row>
    <row r="31" spans="2:10" ht="14.1" outlineLevel="1" x14ac:dyDescent="0.3">
      <c r="B31" s="32">
        <f t="shared" si="2"/>
        <v>4</v>
      </c>
      <c r="C31" s="17">
        <f t="shared" si="5"/>
        <v>42389</v>
      </c>
      <c r="D31" s="18" t="str">
        <f t="shared" si="3"/>
        <v/>
      </c>
      <c r="E31" s="18"/>
      <c r="F31" s="18">
        <f t="shared" si="4"/>
        <v>4.1666666666666664E-2</v>
      </c>
      <c r="G31" s="19" t="str">
        <f>IF(OR(D31=Übersicht!$G$7,D31=Übersicht!$G$8,D31=Übersicht!$G$9,D31=Übersicht!$G$11),$D$7,IF(D31=Übersicht!$G$10,0,IF(E31="","",E31-D31-F31)))</f>
        <v/>
      </c>
      <c r="H31" s="18" t="str">
        <f t="shared" si="0"/>
        <v/>
      </c>
      <c r="I31" s="20" t="str">
        <f t="shared" si="1"/>
        <v/>
      </c>
      <c r="J31" s="43"/>
    </row>
    <row r="32" spans="2:10" ht="14.1" outlineLevel="1" x14ac:dyDescent="0.3">
      <c r="B32" s="32">
        <f t="shared" si="2"/>
        <v>5</v>
      </c>
      <c r="C32" s="17">
        <f t="shared" si="5"/>
        <v>42390</v>
      </c>
      <c r="D32" s="18" t="str">
        <f t="shared" si="3"/>
        <v/>
      </c>
      <c r="E32" s="18"/>
      <c r="F32" s="18">
        <f t="shared" si="4"/>
        <v>4.1666666666666664E-2</v>
      </c>
      <c r="G32" s="19" t="str">
        <f>IF(OR(D32=Übersicht!$G$7,D32=Übersicht!$G$8,D32=Übersicht!$G$9,D32=Übersicht!$G$11),$D$7,IF(D32=Übersicht!$G$10,0,IF(E32="","",E32-D32-F32)))</f>
        <v/>
      </c>
      <c r="H32" s="18" t="str">
        <f t="shared" si="0"/>
        <v/>
      </c>
      <c r="I32" s="20" t="str">
        <f t="shared" si="1"/>
        <v/>
      </c>
      <c r="J32" s="43"/>
    </row>
    <row r="33" spans="2:10" ht="14.1" outlineLevel="1" x14ac:dyDescent="0.3">
      <c r="B33" s="32">
        <f t="shared" si="2"/>
        <v>6</v>
      </c>
      <c r="C33" s="17">
        <f t="shared" si="5"/>
        <v>42391</v>
      </c>
      <c r="D33" s="18" t="str">
        <f t="shared" si="3"/>
        <v/>
      </c>
      <c r="E33" s="18"/>
      <c r="F33" s="18">
        <f t="shared" si="4"/>
        <v>4.1666666666666664E-2</v>
      </c>
      <c r="G33" s="19" t="str">
        <f>IF(OR(D33=Übersicht!$G$7,D33=Übersicht!$G$8,D33=Übersicht!$G$9,D33=Übersicht!$G$11),$D$7,IF(D33=Übersicht!$G$10,0,IF(E33="","",E33-D33-F33)))</f>
        <v/>
      </c>
      <c r="H33" s="18" t="str">
        <f t="shared" si="0"/>
        <v/>
      </c>
      <c r="I33" s="20" t="str">
        <f t="shared" si="1"/>
        <v/>
      </c>
      <c r="J33" s="43"/>
    </row>
    <row r="34" spans="2:10" ht="14.1" outlineLevel="1" x14ac:dyDescent="0.3">
      <c r="B34" s="32">
        <f t="shared" si="2"/>
        <v>7</v>
      </c>
      <c r="C34" s="17">
        <f t="shared" si="5"/>
        <v>42392</v>
      </c>
      <c r="D34" s="18" t="str">
        <f t="shared" si="3"/>
        <v>Wochenende</v>
      </c>
      <c r="E34" s="18"/>
      <c r="F34" s="18" t="str">
        <f t="shared" si="4"/>
        <v/>
      </c>
      <c r="G34" s="19" t="str">
        <f>IF(OR(D34=Übersicht!$G$7,D34=Übersicht!$G$8,D34=Übersicht!$G$9,D34=Übersicht!$G$11),$D$7,IF(D34=Übersicht!$G$10,0,IF(E34="","",E34-D34-F34)))</f>
        <v/>
      </c>
      <c r="H34" s="18" t="str">
        <f t="shared" si="0"/>
        <v/>
      </c>
      <c r="I34" s="20" t="str">
        <f t="shared" si="1"/>
        <v/>
      </c>
      <c r="J34" s="43"/>
    </row>
    <row r="35" spans="2:10" ht="14.1" outlineLevel="1" x14ac:dyDescent="0.3">
      <c r="B35" s="32">
        <f t="shared" si="2"/>
        <v>1</v>
      </c>
      <c r="C35" s="17">
        <f t="shared" si="5"/>
        <v>42393</v>
      </c>
      <c r="D35" s="18" t="str">
        <f t="shared" si="3"/>
        <v>Wochenende</v>
      </c>
      <c r="E35" s="18"/>
      <c r="F35" s="18" t="str">
        <f t="shared" si="4"/>
        <v/>
      </c>
      <c r="G35" s="19" t="str">
        <f>IF(OR(D35=Übersicht!$G$7,D35=Übersicht!$G$8,D35=Übersicht!$G$9,D35=Übersicht!$G$11),$D$7,IF(D35=Übersicht!$G$10,0,IF(E35="","",E35-D35-F35)))</f>
        <v/>
      </c>
      <c r="H35" s="18" t="str">
        <f t="shared" si="0"/>
        <v/>
      </c>
      <c r="I35" s="20" t="str">
        <f t="shared" si="1"/>
        <v/>
      </c>
      <c r="J35" s="43"/>
    </row>
    <row r="36" spans="2:10" ht="14.1" outlineLevel="1" x14ac:dyDescent="0.3">
      <c r="B36" s="32">
        <f t="shared" si="2"/>
        <v>2</v>
      </c>
      <c r="C36" s="17">
        <f t="shared" si="5"/>
        <v>42394</v>
      </c>
      <c r="D36" s="18" t="str">
        <f t="shared" si="3"/>
        <v/>
      </c>
      <c r="E36" s="18"/>
      <c r="F36" s="18">
        <f t="shared" si="4"/>
        <v>4.1666666666666664E-2</v>
      </c>
      <c r="G36" s="19" t="str">
        <f>IF(OR(D36=Übersicht!$G$7,D36=Übersicht!$G$8,D36=Übersicht!$G$9,D36=Übersicht!$G$11),$D$7,IF(D36=Übersicht!$G$10,0,IF(E36="","",E36-D36-F36)))</f>
        <v/>
      </c>
      <c r="H36" s="18" t="str">
        <f t="shared" si="0"/>
        <v/>
      </c>
      <c r="I36" s="20" t="str">
        <f t="shared" si="1"/>
        <v/>
      </c>
      <c r="J36" s="43"/>
    </row>
    <row r="37" spans="2:10" ht="14.1" outlineLevel="1" x14ac:dyDescent="0.3">
      <c r="B37" s="32">
        <f t="shared" si="2"/>
        <v>3</v>
      </c>
      <c r="C37" s="17">
        <f t="shared" si="5"/>
        <v>42395</v>
      </c>
      <c r="D37" s="18" t="str">
        <f t="shared" si="3"/>
        <v/>
      </c>
      <c r="E37" s="18"/>
      <c r="F37" s="18">
        <f t="shared" si="4"/>
        <v>4.1666666666666664E-2</v>
      </c>
      <c r="G37" s="19" t="str">
        <f>IF(OR(D37=Übersicht!$G$7,D37=Übersicht!$G$8,D37=Übersicht!$G$9,D37=Übersicht!$G$11),$D$7,IF(D37=Übersicht!$G$10,0,IF(E37="","",E37-D37-F37)))</f>
        <v/>
      </c>
      <c r="H37" s="18" t="str">
        <f t="shared" si="0"/>
        <v/>
      </c>
      <c r="I37" s="20" t="str">
        <f t="shared" si="1"/>
        <v/>
      </c>
      <c r="J37" s="43"/>
    </row>
    <row r="38" spans="2:10" ht="14.1" outlineLevel="1" x14ac:dyDescent="0.3">
      <c r="B38" s="32">
        <f t="shared" si="2"/>
        <v>4</v>
      </c>
      <c r="C38" s="17">
        <f t="shared" si="5"/>
        <v>42396</v>
      </c>
      <c r="D38" s="18" t="str">
        <f t="shared" si="3"/>
        <v/>
      </c>
      <c r="E38" s="18"/>
      <c r="F38" s="18">
        <f t="shared" si="4"/>
        <v>4.1666666666666664E-2</v>
      </c>
      <c r="G38" s="19" t="str">
        <f>IF(OR(D38=Übersicht!$G$7,D38=Übersicht!$G$8,D38=Übersicht!$G$9,D38=Übersicht!$G$11),$D$7,IF(D38=Übersicht!$G$10,0,IF(E38="","",E38-D38-F38)))</f>
        <v/>
      </c>
      <c r="H38" s="18" t="str">
        <f t="shared" si="0"/>
        <v/>
      </c>
      <c r="I38" s="20" t="str">
        <f t="shared" si="1"/>
        <v/>
      </c>
      <c r="J38" s="43"/>
    </row>
    <row r="39" spans="2:10" outlineLevel="1" x14ac:dyDescent="0.2">
      <c r="B39" s="32">
        <f t="shared" si="2"/>
        <v>5</v>
      </c>
      <c r="C39" s="17">
        <f t="shared" si="5"/>
        <v>42397</v>
      </c>
      <c r="D39" s="18" t="str">
        <f t="shared" si="3"/>
        <v/>
      </c>
      <c r="E39" s="18"/>
      <c r="F39" s="18">
        <f t="shared" si="4"/>
        <v>4.1666666666666664E-2</v>
      </c>
      <c r="G39" s="19" t="str">
        <f>IF(OR(D39=Übersicht!$G$7,D39=Übersicht!$G$8,D39=Übersicht!$G$9,D39=Übersicht!$G$11),$D$7,IF(D39=Übersicht!$G$10,0,IF(E39="","",E39-D39-F39)))</f>
        <v/>
      </c>
      <c r="H39" s="18" t="str">
        <f t="shared" si="0"/>
        <v/>
      </c>
      <c r="I39" s="20" t="str">
        <f t="shared" si="1"/>
        <v/>
      </c>
      <c r="J39" s="43"/>
    </row>
    <row r="40" spans="2:10" outlineLevel="1" x14ac:dyDescent="0.2">
      <c r="B40" s="32">
        <f t="shared" si="2"/>
        <v>6</v>
      </c>
      <c r="C40" s="17">
        <f t="shared" si="5"/>
        <v>42398</v>
      </c>
      <c r="D40" s="18" t="str">
        <f t="shared" si="3"/>
        <v/>
      </c>
      <c r="E40" s="18"/>
      <c r="F40" s="18">
        <f t="shared" si="4"/>
        <v>4.1666666666666664E-2</v>
      </c>
      <c r="G40" s="19" t="str">
        <f>IF(OR(D40=Übersicht!$G$7,D40=Übersicht!$G$8,D40=Übersicht!$G$9,D40=Übersicht!$G$11),$D$7,IF(D40=Übersicht!$G$10,0,IF(E40="","",E40-D40-F40)))</f>
        <v/>
      </c>
      <c r="H40" s="18" t="str">
        <f t="shared" si="0"/>
        <v/>
      </c>
      <c r="I40" s="20" t="str">
        <f t="shared" si="1"/>
        <v/>
      </c>
      <c r="J40" s="43"/>
    </row>
    <row r="41" spans="2:10" outlineLevel="1" x14ac:dyDescent="0.2">
      <c r="B41" s="32">
        <f t="shared" si="2"/>
        <v>7</v>
      </c>
      <c r="C41" s="17">
        <f t="shared" si="5"/>
        <v>42399</v>
      </c>
      <c r="D41" s="18" t="str">
        <f t="shared" si="3"/>
        <v>Wochenende</v>
      </c>
      <c r="E41" s="18"/>
      <c r="F41" s="18" t="str">
        <f t="shared" si="4"/>
        <v/>
      </c>
      <c r="G41" s="19" t="str">
        <f>IF(OR(D41=Übersicht!$G$7,D41=Übersicht!$G$8,D41=Übersicht!$G$9,D41=Übersicht!$G$11),$D$7,IF(D41=Übersicht!$G$10,0,IF(E41="","",E41-D41-F41)))</f>
        <v/>
      </c>
      <c r="H41" s="18" t="str">
        <f t="shared" si="0"/>
        <v/>
      </c>
      <c r="I41" s="20" t="str">
        <f t="shared" si="1"/>
        <v/>
      </c>
      <c r="J41" s="43"/>
    </row>
    <row r="42" spans="2:10" ht="15" outlineLevel="1" thickBot="1" x14ac:dyDescent="0.25">
      <c r="B42" s="32">
        <f t="shared" si="2"/>
        <v>1</v>
      </c>
      <c r="C42" s="17">
        <f t="shared" si="5"/>
        <v>42400</v>
      </c>
      <c r="D42" s="18" t="str">
        <f t="shared" si="3"/>
        <v>Wochenende</v>
      </c>
      <c r="E42" s="18"/>
      <c r="F42" s="18" t="str">
        <f t="shared" si="4"/>
        <v/>
      </c>
      <c r="G42" s="19" t="str">
        <f>IF(OR(D42=Übersicht!$G$7,D42=Übersicht!$G$8,D42=Übersicht!$G$9,D42=Übersicht!$G$11),$D$7,IF(D42=Übersicht!$G$10,0,IF(E42="","",E42-D42-F42)))</f>
        <v/>
      </c>
      <c r="H42" s="18" t="str">
        <f t="shared" si="0"/>
        <v/>
      </c>
      <c r="I42" s="20" t="str">
        <f t="shared" si="1"/>
        <v/>
      </c>
      <c r="J42" s="44"/>
    </row>
    <row r="43" spans="2:10" ht="15.75" thickBot="1" x14ac:dyDescent="0.3">
      <c r="B43" s="35" t="s">
        <v>9</v>
      </c>
      <c r="C43" s="21"/>
      <c r="D43" s="22" t="str">
        <f t="shared" si="3"/>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3"/>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3"/>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3"/>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3"/>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3"/>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3"/>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3"/>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3"/>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3"/>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3"/>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3"/>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3"/>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3"/>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3"/>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3"/>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3"/>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3"/>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3"/>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3"/>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3"/>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3"/>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3"/>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3"/>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3"/>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3"/>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3"/>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3"/>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3"/>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3"/>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3"/>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3"/>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3"/>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7:G167 G106:G135 G74:G104 G44:G72">
    <cfRule type="notContainsText" dxfId="25" priority="3" operator="notContains" text="*">
      <formula>ISERROR(SEARCH("*",G12))</formula>
    </cfRule>
    <cfRule type="cellIs" dxfId="24" priority="4"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_________________________&amp;RDatum:   ______________</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G29" sqref="G29"/>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42</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ht="14.1" outlineLevel="1" x14ac:dyDescent="0.3">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ht="14.1" outlineLevel="1" x14ac:dyDescent="0.3">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ht="14.1" outlineLevel="1" x14ac:dyDescent="0.3">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5" outlineLevel="1" thickBot="1" x14ac:dyDescent="0.2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5.75" thickBot="1" x14ac:dyDescent="0.3">
      <c r="B43" s="35" t="s">
        <v>9</v>
      </c>
      <c r="C43" s="21"/>
      <c r="D43" s="22" t="str">
        <f t="shared" si="0"/>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8:G167 G106:G135 G74:G104 G44:G72">
    <cfRule type="notContainsText" dxfId="23" priority="5" operator="notContains" text="*">
      <formula>ISERROR(SEARCH("*",G12))</formula>
    </cfRule>
    <cfRule type="cellIs" dxfId="22" priority="6" operator="greaterThan">
      <formula>0.416666666666667</formula>
    </cfRule>
  </conditionalFormatting>
  <conditionalFormatting sqref="G137">
    <cfRule type="notContainsText" dxfId="21" priority="1" operator="notContains" text="*">
      <formula>ISERROR(SEARCH("*",G137))</formula>
    </cfRule>
    <cfRule type="cellIs" dxfId="20" priority="2"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__________________________&amp;RDatum: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D3" sqref="D3:F8"/>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41</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outlineLevel="1" x14ac:dyDescent="0.2">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outlineLevel="1" x14ac:dyDescent="0.2">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outlineLevel="1" x14ac:dyDescent="0.2">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5" outlineLevel="1" thickBot="1" x14ac:dyDescent="0.2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5.75" thickBot="1" x14ac:dyDescent="0.3">
      <c r="B43" s="35" t="s">
        <v>9</v>
      </c>
      <c r="C43" s="21"/>
      <c r="D43" s="22" t="str">
        <f t="shared" si="0"/>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7"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7:G167 G106:G135 G74:G104 G44:G72">
    <cfRule type="notContainsText" dxfId="19" priority="3" operator="notContains" text="*">
      <formula>ISERROR(SEARCH("*",G12))</formula>
    </cfRule>
    <cfRule type="cellIs" dxfId="18" priority="4"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I42" sqref="I42"/>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40</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ht="14.1" outlineLevel="1" x14ac:dyDescent="0.3">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ht="14.1" outlineLevel="1" x14ac:dyDescent="0.3">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ht="14.1" outlineLevel="1" x14ac:dyDescent="0.3">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4.45" outlineLevel="1" thickBot="1" x14ac:dyDescent="0.3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4.45" thickBot="1" x14ac:dyDescent="0.35">
      <c r="B43" s="35" t="s">
        <v>9</v>
      </c>
      <c r="C43" s="21"/>
      <c r="D43" s="22" t="str">
        <f t="shared" si="0"/>
        <v/>
      </c>
      <c r="E43" s="23"/>
      <c r="F43" s="24"/>
      <c r="G43" s="24" t="str">
        <f>IF(OR(D43=Übersicht!$G$7,D43=Übersicht!$G$8,D43=Übersicht!$G$9,D43=Übersicht!$G$11),$D$7,IF(D43=Übersicht!$G$10,0,IF(E43="","",E43-D43-F43)))</f>
        <v/>
      </c>
      <c r="H43" s="26"/>
      <c r="I43" s="24"/>
      <c r="J43" s="25"/>
    </row>
    <row r="44" spans="2:10" ht="14.1" outlineLevel="1" x14ac:dyDescent="0.3">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ht="14.1" outlineLevel="1" x14ac:dyDescent="0.3">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ht="14.1" outlineLevel="1" x14ac:dyDescent="0.3">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ht="14.1" outlineLevel="1" x14ac:dyDescent="0.3">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ht="14.1" outlineLevel="1" x14ac:dyDescent="0.3">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ht="14.1" outlineLevel="1" x14ac:dyDescent="0.3">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ht="14.1" outlineLevel="1" x14ac:dyDescent="0.3">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ht="14.1" outlineLevel="1" x14ac:dyDescent="0.3">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ht="14.1" outlineLevel="1" x14ac:dyDescent="0.3">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ht="14.1" outlineLevel="1" x14ac:dyDescent="0.3">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1 G358:G388 G327:G356 G295:G325 G264:G293 G232:G262 G200:G230 G169:G198 G137:G167 G106:G135 G74:G104 G45:G72">
    <cfRule type="notContainsText" dxfId="17" priority="7" operator="notContains" text="*">
      <formula>ISERROR(SEARCH("*",G12))</formula>
    </cfRule>
    <cfRule type="cellIs" dxfId="16" priority="8" operator="greaterThan">
      <formula>0.416666666666667</formula>
    </cfRule>
  </conditionalFormatting>
  <conditionalFormatting sqref="G44">
    <cfRule type="notContainsText" dxfId="15" priority="3" operator="notContains" text="*">
      <formula>ISERROR(SEARCH("*",G44))</formula>
    </cfRule>
    <cfRule type="cellIs" dxfId="14" priority="4" operator="greaterThan">
      <formula>0.416666666666667</formula>
    </cfRule>
  </conditionalFormatting>
  <conditionalFormatting sqref="G42">
    <cfRule type="notContainsText" dxfId="13" priority="1" operator="notContains" text="*">
      <formula>ISERROR(SEARCH("*",G42))</formula>
    </cfRule>
    <cfRule type="cellIs" dxfId="12" priority="2"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H26" sqref="H26"/>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39</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ht="14.1" outlineLevel="1" x14ac:dyDescent="0.3">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outlineLevel="1" x14ac:dyDescent="0.2">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outlineLevel="1" x14ac:dyDescent="0.2">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5" outlineLevel="1" thickBot="1" x14ac:dyDescent="0.2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5.75" thickBot="1" x14ac:dyDescent="0.3">
      <c r="B43" s="35" t="s">
        <v>9</v>
      </c>
      <c r="C43" s="21"/>
      <c r="D43" s="22" t="str">
        <f t="shared" si="0"/>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t="str">
        <f t="shared" si="34"/>
        <v/>
      </c>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t="str">
        <f t="shared" si="34"/>
        <v/>
      </c>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4:G293 G232:G262 G200:G230 G169:G198 G137:G167 G106:G135 G74:G104 G44:G72">
    <cfRule type="notContainsText" dxfId="11" priority="3" operator="notContains" text="*">
      <formula>ISERROR(SEARCH("*",G12))</formula>
    </cfRule>
    <cfRule type="cellIs" dxfId="10" priority="4"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L389"/>
  <sheetViews>
    <sheetView showGridLines="0" zoomScaleNormal="100" workbookViewId="0">
      <pane ySplit="10" topLeftCell="A11" activePane="bottomLeft" state="frozen"/>
      <selection pane="bottomLeft" activeCell="D8" sqref="D3:F8"/>
    </sheetView>
  </sheetViews>
  <sheetFormatPr baseColWidth="10" defaultColWidth="11.42578125" defaultRowHeight="14.25" outlineLevelRow="1" x14ac:dyDescent="0.2"/>
  <cols>
    <col min="1" max="1" width="1.42578125" style="2" customWidth="1"/>
    <col min="2" max="2" width="5.85546875" style="2" customWidth="1"/>
    <col min="3" max="3" width="23.7109375" style="2" customWidth="1"/>
    <col min="4" max="4" width="13.42578125" style="2" bestFit="1" customWidth="1"/>
    <col min="5" max="6" width="11.42578125" style="2"/>
    <col min="7" max="7" width="11.85546875" style="2" bestFit="1" customWidth="1"/>
    <col min="8" max="9" width="14.7109375" style="2" customWidth="1"/>
    <col min="10" max="10" width="47.5703125" style="2" bestFit="1" customWidth="1"/>
    <col min="11" max="11" width="26.140625" style="2" bestFit="1" customWidth="1"/>
    <col min="12" max="16384" width="11.42578125" style="2"/>
  </cols>
  <sheetData>
    <row r="1" spans="2:12" ht="6" customHeight="1" x14ac:dyDescent="0.2">
      <c r="K1" s="88" t="s">
        <v>23</v>
      </c>
    </row>
    <row r="2" spans="2:12" ht="9" customHeight="1" thickBot="1" x14ac:dyDescent="0.25">
      <c r="K2" s="88"/>
    </row>
    <row r="3" spans="2:12" ht="15" customHeight="1" x14ac:dyDescent="0.25">
      <c r="B3" s="91" t="s">
        <v>33</v>
      </c>
      <c r="C3" s="91"/>
      <c r="D3" s="105" t="s">
        <v>38</v>
      </c>
      <c r="E3" s="106"/>
      <c r="F3" s="107"/>
      <c r="H3" s="96" t="s">
        <v>64</v>
      </c>
      <c r="I3" s="96"/>
      <c r="J3" s="96"/>
      <c r="K3" s="88"/>
    </row>
    <row r="4" spans="2:12" ht="15" customHeight="1" x14ac:dyDescent="0.25">
      <c r="B4" s="94" t="s">
        <v>55</v>
      </c>
      <c r="C4" s="95"/>
      <c r="D4" s="108">
        <v>123456</v>
      </c>
      <c r="E4" s="109"/>
      <c r="F4" s="110"/>
      <c r="H4" s="96"/>
      <c r="I4" s="96"/>
      <c r="J4" s="96"/>
      <c r="K4" s="2" t="s">
        <v>25</v>
      </c>
      <c r="L4" s="38" t="str">
        <f>Übersicht!G7</f>
        <v>K</v>
      </c>
    </row>
    <row r="5" spans="2:12" ht="15" customHeight="1" x14ac:dyDescent="0.25">
      <c r="B5" s="94" t="s">
        <v>54</v>
      </c>
      <c r="C5" s="95"/>
      <c r="D5" s="108" t="s">
        <v>57</v>
      </c>
      <c r="E5" s="109"/>
      <c r="F5" s="110"/>
      <c r="H5" s="96"/>
      <c r="I5" s="96"/>
      <c r="J5" s="96"/>
      <c r="K5" s="2" t="s">
        <v>27</v>
      </c>
      <c r="L5" s="38" t="str">
        <f>Übersicht!G8</f>
        <v>U</v>
      </c>
    </row>
    <row r="6" spans="2:12" ht="15" customHeight="1" x14ac:dyDescent="0.25">
      <c r="B6" s="94" t="s">
        <v>56</v>
      </c>
      <c r="C6" s="95"/>
      <c r="D6" s="108">
        <v>123</v>
      </c>
      <c r="E6" s="109"/>
      <c r="F6" s="110"/>
      <c r="H6" s="96"/>
      <c r="I6" s="96"/>
      <c r="J6" s="96"/>
      <c r="K6" s="2" t="s">
        <v>28</v>
      </c>
      <c r="L6" s="38" t="str">
        <f>Übersicht!G9</f>
        <v>F</v>
      </c>
    </row>
    <row r="7" spans="2:12" ht="15" customHeight="1" thickBot="1" x14ac:dyDescent="0.3">
      <c r="B7" s="92" t="s">
        <v>32</v>
      </c>
      <c r="C7" s="92"/>
      <c r="D7" s="111">
        <v>0.33333333333333331</v>
      </c>
      <c r="E7" s="112"/>
      <c r="F7" s="113"/>
      <c r="H7" s="96"/>
      <c r="I7" s="96"/>
      <c r="J7" s="96"/>
      <c r="K7" s="2" t="s">
        <v>30</v>
      </c>
      <c r="L7" s="38" t="str">
        <f>Übersicht!G10</f>
        <v>G</v>
      </c>
    </row>
    <row r="8" spans="2:12" ht="15" customHeight="1" thickBot="1" x14ac:dyDescent="0.3">
      <c r="B8" s="93" t="s">
        <v>34</v>
      </c>
      <c r="C8" s="93"/>
      <c r="D8" s="114">
        <v>4.1666666666666664E-2</v>
      </c>
      <c r="E8" s="115"/>
      <c r="F8" s="116"/>
      <c r="H8" s="89" t="s">
        <v>47</v>
      </c>
      <c r="I8" s="90"/>
      <c r="K8" s="2" t="s">
        <v>61</v>
      </c>
      <c r="L8" s="38" t="str">
        <f>Übersicht!G11</f>
        <v>WT</v>
      </c>
    </row>
    <row r="9" spans="2:12" ht="15" thickBot="1" x14ac:dyDescent="0.25">
      <c r="H9" s="3" t="s">
        <v>4</v>
      </c>
      <c r="I9" s="4" t="s">
        <v>5</v>
      </c>
    </row>
    <row r="10" spans="2:12" ht="15.75" thickBot="1" x14ac:dyDescent="0.3">
      <c r="B10" s="5" t="s">
        <v>7</v>
      </c>
      <c r="C10" s="6" t="s">
        <v>0</v>
      </c>
      <c r="D10" s="7" t="s">
        <v>1</v>
      </c>
      <c r="E10" s="8" t="s">
        <v>2</v>
      </c>
      <c r="F10" s="9" t="s">
        <v>3</v>
      </c>
      <c r="G10" s="10" t="s">
        <v>6</v>
      </c>
      <c r="H10" s="11">
        <f>IF(SUM($H$12:$H$441)-SUM($I$12:$I$441)&gt;=0,SUM($H$12:$H$441)-SUM($I$12:$I$441), "")</f>
        <v>0</v>
      </c>
      <c r="I10" s="12" t="str">
        <f>IF(SUM($H$12:$H$441)-SUM($I$12:$I$441)&gt;=0,"", SUM($I$12:$I$441)-SUM($H$12:$H$441))</f>
        <v/>
      </c>
      <c r="J10" s="10" t="s">
        <v>72</v>
      </c>
    </row>
    <row r="11" spans="2:12" ht="15.75" thickBot="1" x14ac:dyDescent="0.3">
      <c r="B11" s="13" t="s">
        <v>8</v>
      </c>
      <c r="C11" s="14"/>
      <c r="D11" s="15"/>
      <c r="E11" s="15"/>
      <c r="F11" s="15"/>
      <c r="G11" s="16"/>
      <c r="H11" s="15"/>
      <c r="I11" s="14"/>
      <c r="J11" s="16"/>
    </row>
    <row r="12" spans="2:12" ht="14.1" outlineLevel="1" x14ac:dyDescent="0.3">
      <c r="B12" s="32">
        <f>WEEKDAY(C12)</f>
        <v>6</v>
      </c>
      <c r="C12" s="17">
        <f>DATE(Übersicht!C14, 1, 1)</f>
        <v>42370</v>
      </c>
      <c r="D12" s="18" t="str">
        <f t="shared" ref="D12:D76" si="0">IF(OR(B12=1,B12=7),"Wochenende","")</f>
        <v/>
      </c>
      <c r="E12" s="18"/>
      <c r="F12" s="18">
        <f>IF(OR(B12=7,B12=1),"",$D$8)</f>
        <v>4.1666666666666664E-2</v>
      </c>
      <c r="G12" s="19" t="str">
        <f>IF(OR(D12=Übersicht!$G$7,D12=Übersicht!$G$8,D12=Übersicht!$G$9,D12=Übersicht!$G$11),$D$7,IF(D12=Übersicht!$G$10,0,IF(E12="","",E12-D12-F12)))</f>
        <v/>
      </c>
      <c r="H12" s="18" t="str">
        <f t="shared" ref="H12:H42" si="1">IF(G12="","",IF(G12&lt;=$D$7,"",G12-$D$7))</f>
        <v/>
      </c>
      <c r="I12" s="20" t="str">
        <f t="shared" ref="I12:I42" si="2">IF(G12="","",IF(G12&lt;$D$7,$D$7-G12,""))</f>
        <v/>
      </c>
      <c r="J12" s="42"/>
    </row>
    <row r="13" spans="2:12" ht="14.1" outlineLevel="1" x14ac:dyDescent="0.3">
      <c r="B13" s="32">
        <f t="shared" ref="B13:B42" si="3">WEEKDAY(C13)</f>
        <v>7</v>
      </c>
      <c r="C13" s="17">
        <f>C12+1</f>
        <v>42371</v>
      </c>
      <c r="D13" s="18" t="str">
        <f t="shared" si="0"/>
        <v>Wochenende</v>
      </c>
      <c r="E13" s="18"/>
      <c r="F13" s="18" t="str">
        <f t="shared" ref="F13:F76" si="4">IF(OR(B13=7,B13=1),"",$D$8)</f>
        <v/>
      </c>
      <c r="G13" s="19" t="str">
        <f>IF(OR(D13=Übersicht!$G$7,D13=Übersicht!$G$8,D13=Übersicht!$G$9,D13=Übersicht!$G$11),$D$7,IF(D13=Übersicht!$G$10,0,IF(E13="","",E13-D13-F13)))</f>
        <v/>
      </c>
      <c r="H13" s="18" t="str">
        <f t="shared" si="1"/>
        <v/>
      </c>
      <c r="I13" s="20" t="str">
        <f t="shared" si="2"/>
        <v/>
      </c>
      <c r="J13" s="43"/>
    </row>
    <row r="14" spans="2:12" ht="14.1" outlineLevel="1" x14ac:dyDescent="0.3">
      <c r="B14" s="32">
        <f t="shared" si="3"/>
        <v>1</v>
      </c>
      <c r="C14" s="17">
        <f t="shared" ref="C14:C42" si="5">C13+1</f>
        <v>42372</v>
      </c>
      <c r="D14" s="18" t="str">
        <f t="shared" si="0"/>
        <v>Wochenende</v>
      </c>
      <c r="E14" s="18"/>
      <c r="F14" s="18" t="str">
        <f t="shared" si="4"/>
        <v/>
      </c>
      <c r="G14" s="19" t="str">
        <f>IF(OR(D14=Übersicht!$G$7,D14=Übersicht!$G$8,D14=Übersicht!$G$9,D14=Übersicht!$G$11),$D$7,IF(D14=Übersicht!$G$10,0,IF(E14="","",E14-D14-F14)))</f>
        <v/>
      </c>
      <c r="H14" s="18" t="str">
        <f t="shared" si="1"/>
        <v/>
      </c>
      <c r="I14" s="20" t="str">
        <f t="shared" si="2"/>
        <v/>
      </c>
      <c r="J14" s="43"/>
    </row>
    <row r="15" spans="2:12" ht="14.1" outlineLevel="1" x14ac:dyDescent="0.3">
      <c r="B15" s="32">
        <f t="shared" si="3"/>
        <v>2</v>
      </c>
      <c r="C15" s="17">
        <f t="shared" si="5"/>
        <v>42373</v>
      </c>
      <c r="D15" s="18" t="str">
        <f t="shared" si="0"/>
        <v/>
      </c>
      <c r="E15" s="18"/>
      <c r="F15" s="18">
        <f t="shared" si="4"/>
        <v>4.1666666666666664E-2</v>
      </c>
      <c r="G15" s="19" t="str">
        <f>IF(OR(D15=Übersicht!$G$7,D15=Übersicht!$G$8,D15=Übersicht!$G$9,D15=Übersicht!$G$11),$D$7,IF(D15=Übersicht!$G$10,0,IF(E15="","",E15-D15-F15)))</f>
        <v/>
      </c>
      <c r="H15" s="18" t="str">
        <f t="shared" si="1"/>
        <v/>
      </c>
      <c r="I15" s="20" t="str">
        <f t="shared" si="2"/>
        <v/>
      </c>
      <c r="J15" s="43"/>
    </row>
    <row r="16" spans="2:12" ht="14.1" outlineLevel="1" x14ac:dyDescent="0.3">
      <c r="B16" s="32">
        <f t="shared" si="3"/>
        <v>3</v>
      </c>
      <c r="C16" s="17">
        <f t="shared" si="5"/>
        <v>42374</v>
      </c>
      <c r="D16" s="18"/>
      <c r="E16" s="18"/>
      <c r="F16" s="18">
        <f t="shared" si="4"/>
        <v>4.1666666666666664E-2</v>
      </c>
      <c r="G16" s="19" t="str">
        <f>IF(OR(D16=Übersicht!$G$7,D16=Übersicht!$G$8,D16=Übersicht!$G$9,D16=Übersicht!$G$11),$D$7,IF(D16=Übersicht!$G$10,0,IF(E16="","",E16-D16-F16)))</f>
        <v/>
      </c>
      <c r="H16" s="18" t="str">
        <f t="shared" si="1"/>
        <v/>
      </c>
      <c r="I16" s="20" t="str">
        <f t="shared" si="2"/>
        <v/>
      </c>
      <c r="J16" s="43"/>
    </row>
    <row r="17" spans="2:10" ht="14.1" outlineLevel="1" x14ac:dyDescent="0.3">
      <c r="B17" s="32">
        <f t="shared" si="3"/>
        <v>4</v>
      </c>
      <c r="C17" s="17">
        <f t="shared" si="5"/>
        <v>42375</v>
      </c>
      <c r="D17" s="18"/>
      <c r="E17" s="18"/>
      <c r="F17" s="18">
        <f t="shared" si="4"/>
        <v>4.1666666666666664E-2</v>
      </c>
      <c r="G17" s="19" t="str">
        <f>IF(OR(D17=Übersicht!$G$7,D17=Übersicht!$G$8,D17=Übersicht!$G$9,D17=Übersicht!$G$11),$D$7,IF(D17=Übersicht!$G$10,0,IF(E17="","",E17-D17-F17)))</f>
        <v/>
      </c>
      <c r="H17" s="18" t="str">
        <f t="shared" si="1"/>
        <v/>
      </c>
      <c r="I17" s="20" t="str">
        <f t="shared" si="2"/>
        <v/>
      </c>
      <c r="J17" s="43"/>
    </row>
    <row r="18" spans="2:10" ht="14.1" outlineLevel="1" x14ac:dyDescent="0.3">
      <c r="B18" s="32">
        <f t="shared" si="3"/>
        <v>5</v>
      </c>
      <c r="C18" s="17">
        <f t="shared" si="5"/>
        <v>42376</v>
      </c>
      <c r="D18" s="18" t="str">
        <f t="shared" si="0"/>
        <v/>
      </c>
      <c r="E18" s="18"/>
      <c r="F18" s="18">
        <f t="shared" si="4"/>
        <v>4.1666666666666664E-2</v>
      </c>
      <c r="G18" s="19" t="str">
        <f>IF(OR(D18=Übersicht!$G$7,D18=Übersicht!$G$8,D18=Übersicht!$G$9,D18=Übersicht!$G$11),$D$7,IF(D18=Übersicht!$G$10,0,IF(E18="","",E18-D18-F18)))</f>
        <v/>
      </c>
      <c r="H18" s="18" t="str">
        <f t="shared" si="1"/>
        <v/>
      </c>
      <c r="I18" s="20" t="str">
        <f t="shared" si="2"/>
        <v/>
      </c>
      <c r="J18" s="43"/>
    </row>
    <row r="19" spans="2:10" ht="14.1" outlineLevel="1" x14ac:dyDescent="0.3">
      <c r="B19" s="32">
        <f t="shared" si="3"/>
        <v>6</v>
      </c>
      <c r="C19" s="17">
        <f t="shared" si="5"/>
        <v>42377</v>
      </c>
      <c r="D19" s="18" t="str">
        <f t="shared" si="0"/>
        <v/>
      </c>
      <c r="E19" s="18"/>
      <c r="F19" s="18">
        <f t="shared" si="4"/>
        <v>4.1666666666666664E-2</v>
      </c>
      <c r="G19" s="19" t="str">
        <f>IF(OR(D19=Übersicht!$G$7,D19=Übersicht!$G$8,D19=Übersicht!$G$9,D19=Übersicht!$G$11),$D$7,IF(D19=Übersicht!$G$10,0,IF(E19="","",E19-D19-F19)))</f>
        <v/>
      </c>
      <c r="H19" s="18" t="str">
        <f t="shared" si="1"/>
        <v/>
      </c>
      <c r="I19" s="20" t="str">
        <f t="shared" si="2"/>
        <v/>
      </c>
      <c r="J19" s="43"/>
    </row>
    <row r="20" spans="2:10" ht="14.1" outlineLevel="1" x14ac:dyDescent="0.3">
      <c r="B20" s="32">
        <f t="shared" si="3"/>
        <v>7</v>
      </c>
      <c r="C20" s="17">
        <f t="shared" si="5"/>
        <v>42378</v>
      </c>
      <c r="D20" s="18" t="str">
        <f t="shared" si="0"/>
        <v>Wochenende</v>
      </c>
      <c r="E20" s="18"/>
      <c r="F20" s="18" t="str">
        <f t="shared" si="4"/>
        <v/>
      </c>
      <c r="G20" s="19" t="str">
        <f>IF(OR(D20=Übersicht!$G$7,D20=Übersicht!$G$8,D20=Übersicht!$G$9,D20=Übersicht!$G$11),$D$7,IF(D20=Übersicht!$G$10,0,IF(E20="","",E20-D20-F20)))</f>
        <v/>
      </c>
      <c r="H20" s="18" t="str">
        <f t="shared" si="1"/>
        <v/>
      </c>
      <c r="I20" s="20" t="str">
        <f t="shared" si="2"/>
        <v/>
      </c>
      <c r="J20" s="43"/>
    </row>
    <row r="21" spans="2:10" ht="14.1" outlineLevel="1" x14ac:dyDescent="0.3">
      <c r="B21" s="32">
        <f t="shared" si="3"/>
        <v>1</v>
      </c>
      <c r="C21" s="17">
        <f t="shared" si="5"/>
        <v>42379</v>
      </c>
      <c r="D21" s="18" t="str">
        <f t="shared" si="0"/>
        <v>Wochenende</v>
      </c>
      <c r="E21" s="18"/>
      <c r="F21" s="18" t="str">
        <f t="shared" si="4"/>
        <v/>
      </c>
      <c r="G21" s="19" t="str">
        <f>IF(OR(D21=Übersicht!$G$7,D21=Übersicht!$G$8,D21=Übersicht!$G$9,D21=Übersicht!$G$11),$D$7,IF(D21=Übersicht!$G$10,0,IF(E21="","",E21-D21-F21)))</f>
        <v/>
      </c>
      <c r="H21" s="18" t="str">
        <f t="shared" si="1"/>
        <v/>
      </c>
      <c r="I21" s="20" t="str">
        <f t="shared" si="2"/>
        <v/>
      </c>
      <c r="J21" s="43"/>
    </row>
    <row r="22" spans="2:10" ht="14.1" outlineLevel="1" x14ac:dyDescent="0.3">
      <c r="B22" s="32">
        <f t="shared" si="3"/>
        <v>2</v>
      </c>
      <c r="C22" s="17">
        <f t="shared" si="5"/>
        <v>42380</v>
      </c>
      <c r="D22" s="18" t="str">
        <f t="shared" si="0"/>
        <v/>
      </c>
      <c r="E22" s="18"/>
      <c r="F22" s="18">
        <f t="shared" si="4"/>
        <v>4.1666666666666664E-2</v>
      </c>
      <c r="G22" s="19" t="str">
        <f>IF(OR(D22=Übersicht!$G$7,D22=Übersicht!$G$8,D22=Übersicht!$G$9,D22=Übersicht!$G$11),$D$7,IF(D22=Übersicht!$G$10,0,IF(E22="","",E22-D22-F22)))</f>
        <v/>
      </c>
      <c r="H22" s="18" t="str">
        <f t="shared" si="1"/>
        <v/>
      </c>
      <c r="I22" s="20" t="str">
        <f t="shared" si="2"/>
        <v/>
      </c>
      <c r="J22" s="43"/>
    </row>
    <row r="23" spans="2:10" ht="14.1" outlineLevel="1" x14ac:dyDescent="0.3">
      <c r="B23" s="32">
        <f t="shared" si="3"/>
        <v>3</v>
      </c>
      <c r="C23" s="17">
        <f t="shared" si="5"/>
        <v>42381</v>
      </c>
      <c r="D23" s="18" t="str">
        <f t="shared" si="0"/>
        <v/>
      </c>
      <c r="E23" s="18"/>
      <c r="F23" s="18">
        <f t="shared" si="4"/>
        <v>4.1666666666666664E-2</v>
      </c>
      <c r="G23" s="19" t="str">
        <f>IF(OR(D23=Übersicht!$G$7,D23=Übersicht!$G$8,D23=Übersicht!$G$9,D23=Übersicht!$G$11),$D$7,IF(D23=Übersicht!$G$10,0,IF(E23="","",E23-D23-F23)))</f>
        <v/>
      </c>
      <c r="H23" s="18" t="str">
        <f t="shared" si="1"/>
        <v/>
      </c>
      <c r="I23" s="20" t="str">
        <f t="shared" si="2"/>
        <v/>
      </c>
      <c r="J23" s="43"/>
    </row>
    <row r="24" spans="2:10" ht="14.1" outlineLevel="1" x14ac:dyDescent="0.3">
      <c r="B24" s="32">
        <f t="shared" si="3"/>
        <v>4</v>
      </c>
      <c r="C24" s="17">
        <f t="shared" si="5"/>
        <v>42382</v>
      </c>
      <c r="D24" s="18" t="str">
        <f t="shared" si="0"/>
        <v/>
      </c>
      <c r="E24" s="18"/>
      <c r="F24" s="18">
        <f t="shared" si="4"/>
        <v>4.1666666666666664E-2</v>
      </c>
      <c r="G24" s="19" t="str">
        <f>IF(OR(D24=Übersicht!$G$7,D24=Übersicht!$G$8,D24=Übersicht!$G$9,D24=Übersicht!$G$11),$D$7,IF(D24=Übersicht!$G$10,0,IF(E24="","",E24-D24-F24)))</f>
        <v/>
      </c>
      <c r="H24" s="18" t="str">
        <f t="shared" si="1"/>
        <v/>
      </c>
      <c r="I24" s="20" t="str">
        <f t="shared" si="2"/>
        <v/>
      </c>
      <c r="J24" s="43"/>
    </row>
    <row r="25" spans="2:10" ht="14.1" outlineLevel="1" x14ac:dyDescent="0.3">
      <c r="B25" s="32">
        <f t="shared" si="3"/>
        <v>5</v>
      </c>
      <c r="C25" s="17">
        <f t="shared" si="5"/>
        <v>42383</v>
      </c>
      <c r="D25" s="18" t="str">
        <f t="shared" si="0"/>
        <v/>
      </c>
      <c r="E25" s="18"/>
      <c r="F25" s="18">
        <f t="shared" si="4"/>
        <v>4.1666666666666664E-2</v>
      </c>
      <c r="G25" s="19" t="str">
        <f>IF(OR(D25=Übersicht!$G$7,D25=Übersicht!$G$8,D25=Übersicht!$G$9,D25=Übersicht!$G$11),$D$7,IF(D25=Übersicht!$G$10,0,IF(E25="","",E25-D25-F25)))</f>
        <v/>
      </c>
      <c r="H25" s="18" t="str">
        <f t="shared" si="1"/>
        <v/>
      </c>
      <c r="I25" s="20" t="str">
        <f t="shared" si="2"/>
        <v/>
      </c>
      <c r="J25" s="43"/>
    </row>
    <row r="26" spans="2:10" ht="14.1" outlineLevel="1" x14ac:dyDescent="0.3">
      <c r="B26" s="32">
        <f t="shared" si="3"/>
        <v>6</v>
      </c>
      <c r="C26" s="17">
        <f t="shared" si="5"/>
        <v>42384</v>
      </c>
      <c r="D26" s="18" t="str">
        <f t="shared" si="0"/>
        <v/>
      </c>
      <c r="E26" s="18"/>
      <c r="F26" s="18">
        <f t="shared" si="4"/>
        <v>4.1666666666666664E-2</v>
      </c>
      <c r="G26" s="19" t="str">
        <f>IF(OR(D26=Übersicht!$G$7,D26=Übersicht!$G$8,D26=Übersicht!$G$9,D26=Übersicht!$G$11),$D$7,IF(D26=Übersicht!$G$10,0,IF(E26="","",E26-D26-F26)))</f>
        <v/>
      </c>
      <c r="H26" s="18" t="str">
        <f t="shared" si="1"/>
        <v/>
      </c>
      <c r="I26" s="20" t="str">
        <f t="shared" si="2"/>
        <v/>
      </c>
      <c r="J26" s="43"/>
    </row>
    <row r="27" spans="2:10" ht="14.1" outlineLevel="1" x14ac:dyDescent="0.3">
      <c r="B27" s="32">
        <f t="shared" si="3"/>
        <v>7</v>
      </c>
      <c r="C27" s="17">
        <f t="shared" si="5"/>
        <v>42385</v>
      </c>
      <c r="D27" s="18" t="str">
        <f t="shared" si="0"/>
        <v>Wochenende</v>
      </c>
      <c r="E27" s="18"/>
      <c r="F27" s="18" t="str">
        <f t="shared" si="4"/>
        <v/>
      </c>
      <c r="G27" s="19" t="str">
        <f>IF(OR(D27=Übersicht!$G$7,D27=Übersicht!$G$8,D27=Übersicht!$G$9,D27=Übersicht!$G$11),$D$7,IF(D27=Übersicht!$G$10,0,IF(E27="","",E27-D27-F27)))</f>
        <v/>
      </c>
      <c r="H27" s="18" t="str">
        <f t="shared" si="1"/>
        <v/>
      </c>
      <c r="I27" s="20" t="str">
        <f t="shared" si="2"/>
        <v/>
      </c>
      <c r="J27" s="43"/>
    </row>
    <row r="28" spans="2:10" ht="14.1" outlineLevel="1" x14ac:dyDescent="0.3">
      <c r="B28" s="32">
        <f t="shared" si="3"/>
        <v>1</v>
      </c>
      <c r="C28" s="17">
        <f t="shared" si="5"/>
        <v>42386</v>
      </c>
      <c r="D28" s="18" t="str">
        <f t="shared" si="0"/>
        <v>Wochenende</v>
      </c>
      <c r="E28" s="18"/>
      <c r="F28" s="18" t="str">
        <f t="shared" si="4"/>
        <v/>
      </c>
      <c r="G28" s="19" t="str">
        <f>IF(OR(D28=Übersicht!$G$7,D28=Übersicht!$G$8,D28=Übersicht!$G$9,D28=Übersicht!$G$11),$D$7,IF(D28=Übersicht!$G$10,0,IF(E28="","",E28-D28-F28)))</f>
        <v/>
      </c>
      <c r="H28" s="18" t="str">
        <f t="shared" si="1"/>
        <v/>
      </c>
      <c r="I28" s="20" t="str">
        <f t="shared" si="2"/>
        <v/>
      </c>
      <c r="J28" s="43"/>
    </row>
    <row r="29" spans="2:10" ht="14.1" outlineLevel="1" x14ac:dyDescent="0.3">
      <c r="B29" s="32">
        <f t="shared" si="3"/>
        <v>2</v>
      </c>
      <c r="C29" s="17">
        <f t="shared" si="5"/>
        <v>42387</v>
      </c>
      <c r="D29" s="18" t="str">
        <f t="shared" si="0"/>
        <v/>
      </c>
      <c r="E29" s="18"/>
      <c r="F29" s="18">
        <f t="shared" si="4"/>
        <v>4.1666666666666664E-2</v>
      </c>
      <c r="G29" s="19" t="str">
        <f>IF(OR(D29=Übersicht!$G$7,D29=Übersicht!$G$8,D29=Übersicht!$G$9,D29=Übersicht!$G$11),$D$7,IF(D29=Übersicht!$G$10,0,IF(E29="","",E29-D29-F29)))</f>
        <v/>
      </c>
      <c r="H29" s="18" t="str">
        <f t="shared" si="1"/>
        <v/>
      </c>
      <c r="I29" s="20" t="str">
        <f t="shared" si="2"/>
        <v/>
      </c>
      <c r="J29" s="43"/>
    </row>
    <row r="30" spans="2:10" ht="14.1" outlineLevel="1" x14ac:dyDescent="0.3">
      <c r="B30" s="32">
        <f t="shared" si="3"/>
        <v>3</v>
      </c>
      <c r="C30" s="17">
        <f t="shared" si="5"/>
        <v>42388</v>
      </c>
      <c r="D30" s="18" t="str">
        <f t="shared" si="0"/>
        <v/>
      </c>
      <c r="E30" s="18"/>
      <c r="F30" s="18">
        <f t="shared" si="4"/>
        <v>4.1666666666666664E-2</v>
      </c>
      <c r="G30" s="19" t="str">
        <f>IF(OR(D30=Übersicht!$G$7,D30=Übersicht!$G$8,D30=Übersicht!$G$9,D30=Übersicht!$G$11),$D$7,IF(D30=Übersicht!$G$10,0,IF(E30="","",E30-D30-F30)))</f>
        <v/>
      </c>
      <c r="H30" s="18" t="str">
        <f t="shared" si="1"/>
        <v/>
      </c>
      <c r="I30" s="20" t="str">
        <f t="shared" si="2"/>
        <v/>
      </c>
      <c r="J30" s="43"/>
    </row>
    <row r="31" spans="2:10" ht="14.1" outlineLevel="1" x14ac:dyDescent="0.3">
      <c r="B31" s="32">
        <f t="shared" si="3"/>
        <v>4</v>
      </c>
      <c r="C31" s="17">
        <f t="shared" si="5"/>
        <v>42389</v>
      </c>
      <c r="D31" s="18" t="str">
        <f t="shared" si="0"/>
        <v/>
      </c>
      <c r="E31" s="18"/>
      <c r="F31" s="18">
        <f t="shared" si="4"/>
        <v>4.1666666666666664E-2</v>
      </c>
      <c r="G31" s="19" t="str">
        <f>IF(OR(D31=Übersicht!$G$7,D31=Übersicht!$G$8,D31=Übersicht!$G$9,D31=Übersicht!$G$11),$D$7,IF(D31=Übersicht!$G$10,0,IF(E31="","",E31-D31-F31)))</f>
        <v/>
      </c>
      <c r="H31" s="18" t="str">
        <f t="shared" si="1"/>
        <v/>
      </c>
      <c r="I31" s="20" t="str">
        <f t="shared" si="2"/>
        <v/>
      </c>
      <c r="J31" s="43"/>
    </row>
    <row r="32" spans="2:10" ht="14.1" outlineLevel="1" x14ac:dyDescent="0.3">
      <c r="B32" s="32">
        <f t="shared" si="3"/>
        <v>5</v>
      </c>
      <c r="C32" s="17">
        <f t="shared" si="5"/>
        <v>42390</v>
      </c>
      <c r="D32" s="18" t="str">
        <f t="shared" si="0"/>
        <v/>
      </c>
      <c r="E32" s="18"/>
      <c r="F32" s="18">
        <f t="shared" si="4"/>
        <v>4.1666666666666664E-2</v>
      </c>
      <c r="G32" s="19" t="str">
        <f>IF(OR(D32=Übersicht!$G$7,D32=Übersicht!$G$8,D32=Übersicht!$G$9,D32=Übersicht!$G$11),$D$7,IF(D32=Übersicht!$G$10,0,IF(E32="","",E32-D32-F32)))</f>
        <v/>
      </c>
      <c r="H32" s="18" t="str">
        <f t="shared" si="1"/>
        <v/>
      </c>
      <c r="I32" s="20" t="str">
        <f t="shared" si="2"/>
        <v/>
      </c>
      <c r="J32" s="43"/>
    </row>
    <row r="33" spans="2:10" ht="14.1" outlineLevel="1" x14ac:dyDescent="0.3">
      <c r="B33" s="32">
        <f t="shared" si="3"/>
        <v>6</v>
      </c>
      <c r="C33" s="17">
        <f t="shared" si="5"/>
        <v>42391</v>
      </c>
      <c r="D33" s="18" t="str">
        <f t="shared" si="0"/>
        <v/>
      </c>
      <c r="E33" s="18"/>
      <c r="F33" s="18">
        <f t="shared" si="4"/>
        <v>4.1666666666666664E-2</v>
      </c>
      <c r="G33" s="19" t="str">
        <f>IF(OR(D33=Übersicht!$G$7,D33=Übersicht!$G$8,D33=Übersicht!$G$9,D33=Übersicht!$G$11),$D$7,IF(D33=Übersicht!$G$10,0,IF(E33="","",E33-D33-F33)))</f>
        <v/>
      </c>
      <c r="H33" s="18" t="str">
        <f t="shared" si="1"/>
        <v/>
      </c>
      <c r="I33" s="20" t="str">
        <f t="shared" si="2"/>
        <v/>
      </c>
      <c r="J33" s="43"/>
    </row>
    <row r="34" spans="2:10" ht="14.1" outlineLevel="1" x14ac:dyDescent="0.3">
      <c r="B34" s="32">
        <f t="shared" si="3"/>
        <v>7</v>
      </c>
      <c r="C34" s="17">
        <f t="shared" si="5"/>
        <v>42392</v>
      </c>
      <c r="D34" s="18" t="str">
        <f t="shared" si="0"/>
        <v>Wochenende</v>
      </c>
      <c r="E34" s="18"/>
      <c r="F34" s="18" t="str">
        <f t="shared" si="4"/>
        <v/>
      </c>
      <c r="G34" s="19" t="str">
        <f>IF(OR(D34=Übersicht!$G$7,D34=Übersicht!$G$8,D34=Übersicht!$G$9,D34=Übersicht!$G$11),$D$7,IF(D34=Übersicht!$G$10,0,IF(E34="","",E34-D34-F34)))</f>
        <v/>
      </c>
      <c r="H34" s="18" t="str">
        <f t="shared" si="1"/>
        <v/>
      </c>
      <c r="I34" s="20" t="str">
        <f t="shared" si="2"/>
        <v/>
      </c>
      <c r="J34" s="43"/>
    </row>
    <row r="35" spans="2:10" ht="14.1" outlineLevel="1" x14ac:dyDescent="0.3">
      <c r="B35" s="32">
        <f t="shared" si="3"/>
        <v>1</v>
      </c>
      <c r="C35" s="17">
        <f t="shared" si="5"/>
        <v>42393</v>
      </c>
      <c r="D35" s="18" t="str">
        <f t="shared" si="0"/>
        <v>Wochenende</v>
      </c>
      <c r="E35" s="18"/>
      <c r="F35" s="18" t="str">
        <f t="shared" si="4"/>
        <v/>
      </c>
      <c r="G35" s="19" t="str">
        <f>IF(OR(D35=Übersicht!$G$7,D35=Übersicht!$G$8,D35=Übersicht!$G$9,D35=Übersicht!$G$11),$D$7,IF(D35=Übersicht!$G$10,0,IF(E35="","",E35-D35-F35)))</f>
        <v/>
      </c>
      <c r="H35" s="18" t="str">
        <f t="shared" si="1"/>
        <v/>
      </c>
      <c r="I35" s="20" t="str">
        <f t="shared" si="2"/>
        <v/>
      </c>
      <c r="J35" s="43"/>
    </row>
    <row r="36" spans="2:10" ht="14.1" outlineLevel="1" x14ac:dyDescent="0.3">
      <c r="B36" s="32">
        <f t="shared" si="3"/>
        <v>2</v>
      </c>
      <c r="C36" s="17">
        <f t="shared" si="5"/>
        <v>42394</v>
      </c>
      <c r="D36" s="18" t="str">
        <f t="shared" si="0"/>
        <v/>
      </c>
      <c r="E36" s="18"/>
      <c r="F36" s="18">
        <f t="shared" si="4"/>
        <v>4.1666666666666664E-2</v>
      </c>
      <c r="G36" s="19" t="str">
        <f>IF(OR(D36=Übersicht!$G$7,D36=Übersicht!$G$8,D36=Übersicht!$G$9,D36=Übersicht!$G$11),$D$7,IF(D36=Übersicht!$G$10,0,IF(E36="","",E36-D36-F36)))</f>
        <v/>
      </c>
      <c r="H36" s="18" t="str">
        <f t="shared" si="1"/>
        <v/>
      </c>
      <c r="I36" s="20" t="str">
        <f t="shared" si="2"/>
        <v/>
      </c>
      <c r="J36" s="43"/>
    </row>
    <row r="37" spans="2:10" ht="14.1" outlineLevel="1" x14ac:dyDescent="0.3">
      <c r="B37" s="32">
        <f t="shared" si="3"/>
        <v>3</v>
      </c>
      <c r="C37" s="17">
        <f t="shared" si="5"/>
        <v>42395</v>
      </c>
      <c r="D37" s="18" t="str">
        <f t="shared" si="0"/>
        <v/>
      </c>
      <c r="E37" s="18"/>
      <c r="F37" s="18">
        <f t="shared" si="4"/>
        <v>4.1666666666666664E-2</v>
      </c>
      <c r="G37" s="19" t="str">
        <f>IF(OR(D37=Übersicht!$G$7,D37=Übersicht!$G$8,D37=Übersicht!$G$9,D37=Übersicht!$G$11),$D$7,IF(D37=Übersicht!$G$10,0,IF(E37="","",E37-D37-F37)))</f>
        <v/>
      </c>
      <c r="H37" s="18" t="str">
        <f t="shared" si="1"/>
        <v/>
      </c>
      <c r="I37" s="20" t="str">
        <f t="shared" si="2"/>
        <v/>
      </c>
      <c r="J37" s="43"/>
    </row>
    <row r="38" spans="2:10" ht="14.1" outlineLevel="1" x14ac:dyDescent="0.3">
      <c r="B38" s="32">
        <f t="shared" si="3"/>
        <v>4</v>
      </c>
      <c r="C38" s="17">
        <f t="shared" si="5"/>
        <v>42396</v>
      </c>
      <c r="D38" s="18" t="str">
        <f t="shared" si="0"/>
        <v/>
      </c>
      <c r="E38" s="18"/>
      <c r="F38" s="18">
        <f t="shared" si="4"/>
        <v>4.1666666666666664E-2</v>
      </c>
      <c r="G38" s="19" t="str">
        <f>IF(OR(D38=Übersicht!$G$7,D38=Übersicht!$G$8,D38=Übersicht!$G$9,D38=Übersicht!$G$11),$D$7,IF(D38=Übersicht!$G$10,0,IF(E38="","",E38-D38-F38)))</f>
        <v/>
      </c>
      <c r="H38" s="18" t="str">
        <f t="shared" si="1"/>
        <v/>
      </c>
      <c r="I38" s="20" t="str">
        <f t="shared" si="2"/>
        <v/>
      </c>
      <c r="J38" s="43"/>
    </row>
    <row r="39" spans="2:10" outlineLevel="1" x14ac:dyDescent="0.2">
      <c r="B39" s="32">
        <f t="shared" si="3"/>
        <v>5</v>
      </c>
      <c r="C39" s="17">
        <f t="shared" si="5"/>
        <v>42397</v>
      </c>
      <c r="D39" s="18" t="str">
        <f t="shared" si="0"/>
        <v/>
      </c>
      <c r="E39" s="18"/>
      <c r="F39" s="18">
        <f t="shared" si="4"/>
        <v>4.1666666666666664E-2</v>
      </c>
      <c r="G39" s="19" t="str">
        <f>IF(OR(D39=Übersicht!$G$7,D39=Übersicht!$G$8,D39=Übersicht!$G$9,D39=Übersicht!$G$11),$D$7,IF(D39=Übersicht!$G$10,0,IF(E39="","",E39-D39-F39)))</f>
        <v/>
      </c>
      <c r="H39" s="18" t="str">
        <f t="shared" si="1"/>
        <v/>
      </c>
      <c r="I39" s="20" t="str">
        <f t="shared" si="2"/>
        <v/>
      </c>
      <c r="J39" s="43"/>
    </row>
    <row r="40" spans="2:10" outlineLevel="1" x14ac:dyDescent="0.2">
      <c r="B40" s="32">
        <f t="shared" si="3"/>
        <v>6</v>
      </c>
      <c r="C40" s="17">
        <f t="shared" si="5"/>
        <v>42398</v>
      </c>
      <c r="D40" s="18" t="str">
        <f t="shared" si="0"/>
        <v/>
      </c>
      <c r="E40" s="18"/>
      <c r="F40" s="18">
        <f t="shared" si="4"/>
        <v>4.1666666666666664E-2</v>
      </c>
      <c r="G40" s="19" t="str">
        <f>IF(OR(D40=Übersicht!$G$7,D40=Übersicht!$G$8,D40=Übersicht!$G$9,D40=Übersicht!$G$11),$D$7,IF(D40=Übersicht!$G$10,0,IF(E40="","",E40-D40-F40)))</f>
        <v/>
      </c>
      <c r="H40" s="18" t="str">
        <f t="shared" si="1"/>
        <v/>
      </c>
      <c r="I40" s="20" t="str">
        <f t="shared" si="2"/>
        <v/>
      </c>
      <c r="J40" s="43"/>
    </row>
    <row r="41" spans="2:10" outlineLevel="1" x14ac:dyDescent="0.2">
      <c r="B41" s="32">
        <f t="shared" si="3"/>
        <v>7</v>
      </c>
      <c r="C41" s="17">
        <f t="shared" si="5"/>
        <v>42399</v>
      </c>
      <c r="D41" s="18" t="str">
        <f t="shared" si="0"/>
        <v>Wochenende</v>
      </c>
      <c r="E41" s="18"/>
      <c r="F41" s="18" t="str">
        <f t="shared" si="4"/>
        <v/>
      </c>
      <c r="G41" s="19" t="str">
        <f>IF(OR(D41=Übersicht!$G$7,D41=Übersicht!$G$8,D41=Übersicht!$G$9,D41=Übersicht!$G$11),$D$7,IF(D41=Übersicht!$G$10,0,IF(E41="","",E41-D41-F41)))</f>
        <v/>
      </c>
      <c r="H41" s="18" t="str">
        <f t="shared" si="1"/>
        <v/>
      </c>
      <c r="I41" s="20" t="str">
        <f t="shared" si="2"/>
        <v/>
      </c>
      <c r="J41" s="43"/>
    </row>
    <row r="42" spans="2:10" ht="15" outlineLevel="1" thickBot="1" x14ac:dyDescent="0.25">
      <c r="B42" s="32">
        <f t="shared" si="3"/>
        <v>1</v>
      </c>
      <c r="C42" s="17">
        <f t="shared" si="5"/>
        <v>42400</v>
      </c>
      <c r="D42" s="18" t="str">
        <f t="shared" si="0"/>
        <v>Wochenende</v>
      </c>
      <c r="E42" s="18"/>
      <c r="F42" s="18" t="str">
        <f t="shared" si="4"/>
        <v/>
      </c>
      <c r="G42" s="19" t="str">
        <f>IF(OR(D42=Übersicht!$G$7,D42=Übersicht!$G$8,D42=Übersicht!$G$9,D42=Übersicht!$G$11),$D$7,IF(D42=Übersicht!$G$10,0,IF(E42="","",E42-D42-F42)))</f>
        <v/>
      </c>
      <c r="H42" s="18" t="str">
        <f t="shared" si="1"/>
        <v/>
      </c>
      <c r="I42" s="20" t="str">
        <f t="shared" si="2"/>
        <v/>
      </c>
      <c r="J42" s="44"/>
    </row>
    <row r="43" spans="2:10" ht="15.75" thickBot="1" x14ac:dyDescent="0.3">
      <c r="B43" s="35" t="s">
        <v>9</v>
      </c>
      <c r="C43" s="21"/>
      <c r="D43" s="22" t="str">
        <f t="shared" si="0"/>
        <v/>
      </c>
      <c r="E43" s="23"/>
      <c r="F43" s="24"/>
      <c r="G43" s="24" t="str">
        <f>IF(OR(D43=Übersicht!$G$7,D43=Übersicht!$G$8,D43=Übersicht!$G$9,D43=Übersicht!$G$11),$D$7,IF(D43=Übersicht!$G$10,0,IF(E43="","",E43-D43-F43)))</f>
        <v/>
      </c>
      <c r="H43" s="26"/>
      <c r="I43" s="24"/>
      <c r="J43" s="25"/>
    </row>
    <row r="44" spans="2:10" outlineLevel="1" x14ac:dyDescent="0.2">
      <c r="B44" s="32">
        <f>WEEKDAY(C44)</f>
        <v>2</v>
      </c>
      <c r="C44" s="17">
        <f>DATE(Übersicht!C14, 2, 1)</f>
        <v>42401</v>
      </c>
      <c r="D44" s="18" t="str">
        <f t="shared" si="0"/>
        <v/>
      </c>
      <c r="E44" s="18"/>
      <c r="F44" s="18">
        <f t="shared" si="4"/>
        <v>4.1666666666666664E-2</v>
      </c>
      <c r="G44" s="19" t="str">
        <f>IF(OR(D44=Übersicht!$G$7,D44=Übersicht!$G$8,D44=Übersicht!$G$9,D44=Übersicht!$G$11),$D$7,IF(D44=Übersicht!$G$10,0,IF(E44="","",E44-D44-F44)))</f>
        <v/>
      </c>
      <c r="H44" s="18" t="str">
        <f t="shared" ref="H44:H71" si="6">IF(G44="","",IF(G44&lt;=$D$7,"",G44-$D$7))</f>
        <v/>
      </c>
      <c r="I44" s="20" t="str">
        <f t="shared" ref="I44:I71" si="7">IF(G44="","",IF(G44&lt;$D$7,$D$7-G44,""))</f>
        <v/>
      </c>
      <c r="J44" s="42"/>
    </row>
    <row r="45" spans="2:10" outlineLevel="1" x14ac:dyDescent="0.2">
      <c r="B45" s="32">
        <f t="shared" ref="B45:B71" si="8">WEEKDAY(C45)</f>
        <v>3</v>
      </c>
      <c r="C45" s="17">
        <f>C44+1</f>
        <v>42402</v>
      </c>
      <c r="D45" s="18" t="str">
        <f t="shared" si="0"/>
        <v/>
      </c>
      <c r="E45" s="18"/>
      <c r="F45" s="18">
        <f t="shared" si="4"/>
        <v>4.1666666666666664E-2</v>
      </c>
      <c r="G45" s="19" t="str">
        <f>IF(OR(D45=Übersicht!$G$7,D45=Übersicht!$G$8,D45=Übersicht!$G$9,D45=Übersicht!$G$11),$D$7,IF(D45=Übersicht!$G$10,0,IF(E45="","",E45-D45-F45)))</f>
        <v/>
      </c>
      <c r="H45" s="18" t="str">
        <f t="shared" si="6"/>
        <v/>
      </c>
      <c r="I45" s="20" t="str">
        <f t="shared" si="7"/>
        <v/>
      </c>
      <c r="J45" s="43"/>
    </row>
    <row r="46" spans="2:10" outlineLevel="1" x14ac:dyDescent="0.2">
      <c r="B46" s="32">
        <f t="shared" si="8"/>
        <v>4</v>
      </c>
      <c r="C46" s="17">
        <f t="shared" ref="C46:C71" si="9">C45+1</f>
        <v>42403</v>
      </c>
      <c r="D46" s="18" t="str">
        <f t="shared" si="0"/>
        <v/>
      </c>
      <c r="E46" s="18"/>
      <c r="F46" s="18">
        <f t="shared" si="4"/>
        <v>4.1666666666666664E-2</v>
      </c>
      <c r="G46" s="19" t="str">
        <f>IF(OR(D46=Übersicht!$G$7,D46=Übersicht!$G$8,D46=Übersicht!$G$9,D46=Übersicht!$G$11),$D$7,IF(D46=Übersicht!$G$10,0,IF(E46="","",E46-D46-F46)))</f>
        <v/>
      </c>
      <c r="H46" s="18" t="str">
        <f t="shared" si="6"/>
        <v/>
      </c>
      <c r="I46" s="20" t="str">
        <f t="shared" si="7"/>
        <v/>
      </c>
      <c r="J46" s="43"/>
    </row>
    <row r="47" spans="2:10" outlineLevel="1" x14ac:dyDescent="0.2">
      <c r="B47" s="32">
        <f t="shared" si="8"/>
        <v>5</v>
      </c>
      <c r="C47" s="17">
        <f t="shared" si="9"/>
        <v>42404</v>
      </c>
      <c r="D47" s="18" t="str">
        <f t="shared" si="0"/>
        <v/>
      </c>
      <c r="E47" s="18"/>
      <c r="F47" s="18">
        <f t="shared" si="4"/>
        <v>4.1666666666666664E-2</v>
      </c>
      <c r="G47" s="19" t="str">
        <f>IF(OR(D47=Übersicht!$G$7,D47=Übersicht!$G$8,D47=Übersicht!$G$9,D47=Übersicht!$G$11),$D$7,IF(D47=Übersicht!$G$10,0,IF(E47="","",E47-D47-F47)))</f>
        <v/>
      </c>
      <c r="H47" s="18" t="str">
        <f t="shared" si="6"/>
        <v/>
      </c>
      <c r="I47" s="20" t="str">
        <f t="shared" si="7"/>
        <v/>
      </c>
      <c r="J47" s="43"/>
    </row>
    <row r="48" spans="2:10" outlineLevel="1" x14ac:dyDescent="0.2">
      <c r="B48" s="32">
        <f t="shared" si="8"/>
        <v>6</v>
      </c>
      <c r="C48" s="17">
        <f t="shared" si="9"/>
        <v>42405</v>
      </c>
      <c r="D48" s="18" t="str">
        <f t="shared" si="0"/>
        <v/>
      </c>
      <c r="E48" s="18"/>
      <c r="F48" s="18">
        <f t="shared" si="4"/>
        <v>4.1666666666666664E-2</v>
      </c>
      <c r="G48" s="19" t="str">
        <f>IF(OR(D48=Übersicht!$G$7,D48=Übersicht!$G$8,D48=Übersicht!$G$9,D48=Übersicht!$G$11),$D$7,IF(D48=Übersicht!$G$10,0,IF(E48="","",E48-D48-F48)))</f>
        <v/>
      </c>
      <c r="H48" s="18" t="str">
        <f t="shared" si="6"/>
        <v/>
      </c>
      <c r="I48" s="20" t="str">
        <f t="shared" si="7"/>
        <v/>
      </c>
      <c r="J48" s="43"/>
    </row>
    <row r="49" spans="2:10" outlineLevel="1" x14ac:dyDescent="0.2">
      <c r="B49" s="32">
        <f t="shared" si="8"/>
        <v>7</v>
      </c>
      <c r="C49" s="17">
        <f t="shared" si="9"/>
        <v>42406</v>
      </c>
      <c r="D49" s="18" t="str">
        <f t="shared" si="0"/>
        <v>Wochenende</v>
      </c>
      <c r="E49" s="18"/>
      <c r="F49" s="18" t="str">
        <f t="shared" si="4"/>
        <v/>
      </c>
      <c r="G49" s="19" t="str">
        <f>IF(OR(D49=Übersicht!$G$7,D49=Übersicht!$G$8,D49=Übersicht!$G$9,D49=Übersicht!$G$11),$D$7,IF(D49=Übersicht!$G$10,0,IF(E49="","",E49-D49-F49)))</f>
        <v/>
      </c>
      <c r="H49" s="18" t="str">
        <f t="shared" si="6"/>
        <v/>
      </c>
      <c r="I49" s="20" t="str">
        <f t="shared" si="7"/>
        <v/>
      </c>
      <c r="J49" s="43"/>
    </row>
    <row r="50" spans="2:10" outlineLevel="1" x14ac:dyDescent="0.2">
      <c r="B50" s="32">
        <f t="shared" si="8"/>
        <v>1</v>
      </c>
      <c r="C50" s="17">
        <f t="shared" si="9"/>
        <v>42407</v>
      </c>
      <c r="D50" s="18" t="str">
        <f t="shared" si="0"/>
        <v>Wochenende</v>
      </c>
      <c r="E50" s="18"/>
      <c r="F50" s="18" t="str">
        <f t="shared" si="4"/>
        <v/>
      </c>
      <c r="G50" s="19" t="str">
        <f>IF(OR(D50=Übersicht!$G$7,D50=Übersicht!$G$8,D50=Übersicht!$G$9,D50=Übersicht!$G$11),$D$7,IF(D50=Übersicht!$G$10,0,IF(E50="","",E50-D50-F50)))</f>
        <v/>
      </c>
      <c r="H50" s="18" t="str">
        <f t="shared" si="6"/>
        <v/>
      </c>
      <c r="I50" s="20" t="str">
        <f t="shared" si="7"/>
        <v/>
      </c>
      <c r="J50" s="43"/>
    </row>
    <row r="51" spans="2:10" outlineLevel="1" x14ac:dyDescent="0.2">
      <c r="B51" s="32">
        <f t="shared" si="8"/>
        <v>2</v>
      </c>
      <c r="C51" s="17">
        <f t="shared" si="9"/>
        <v>42408</v>
      </c>
      <c r="D51" s="18" t="str">
        <f t="shared" si="0"/>
        <v/>
      </c>
      <c r="E51" s="18"/>
      <c r="F51" s="18">
        <f t="shared" si="4"/>
        <v>4.1666666666666664E-2</v>
      </c>
      <c r="G51" s="19" t="str">
        <f>IF(OR(D51=Übersicht!$G$7,D51=Übersicht!$G$8,D51=Übersicht!$G$9,D51=Übersicht!$G$11),$D$7,IF(D51=Übersicht!$G$10,0,IF(E51="","",E51-D51-F51)))</f>
        <v/>
      </c>
      <c r="H51" s="18" t="str">
        <f t="shared" si="6"/>
        <v/>
      </c>
      <c r="I51" s="20" t="str">
        <f t="shared" si="7"/>
        <v/>
      </c>
      <c r="J51" s="43"/>
    </row>
    <row r="52" spans="2:10" outlineLevel="1" x14ac:dyDescent="0.2">
      <c r="B52" s="32">
        <f t="shared" si="8"/>
        <v>3</v>
      </c>
      <c r="C52" s="17">
        <f t="shared" si="9"/>
        <v>42409</v>
      </c>
      <c r="D52" s="18" t="str">
        <f t="shared" si="0"/>
        <v/>
      </c>
      <c r="E52" s="18"/>
      <c r="F52" s="18">
        <f t="shared" si="4"/>
        <v>4.1666666666666664E-2</v>
      </c>
      <c r="G52" s="19" t="str">
        <f>IF(OR(D52=Übersicht!$G$7,D52=Übersicht!$G$8,D52=Übersicht!$G$9,D52=Übersicht!$G$11),$D$7,IF(D52=Übersicht!$G$10,0,IF(E52="","",E52-D52-F52)))</f>
        <v/>
      </c>
      <c r="H52" s="18" t="str">
        <f t="shared" si="6"/>
        <v/>
      </c>
      <c r="I52" s="20" t="str">
        <f t="shared" si="7"/>
        <v/>
      </c>
      <c r="J52" s="43"/>
    </row>
    <row r="53" spans="2:10" outlineLevel="1" x14ac:dyDescent="0.2">
      <c r="B53" s="32">
        <f t="shared" si="8"/>
        <v>4</v>
      </c>
      <c r="C53" s="17">
        <f t="shared" si="9"/>
        <v>42410</v>
      </c>
      <c r="D53" s="18" t="str">
        <f t="shared" si="0"/>
        <v/>
      </c>
      <c r="E53" s="18"/>
      <c r="F53" s="18">
        <f t="shared" si="4"/>
        <v>4.1666666666666664E-2</v>
      </c>
      <c r="G53" s="19" t="str">
        <f>IF(OR(D53=Übersicht!$G$7,D53=Übersicht!$G$8,D53=Übersicht!$G$9,D53=Übersicht!$G$11),$D$7,IF(D53=Übersicht!$G$10,0,IF(E53="","",E53-D53-F53)))</f>
        <v/>
      </c>
      <c r="H53" s="18" t="str">
        <f t="shared" si="6"/>
        <v/>
      </c>
      <c r="I53" s="20" t="str">
        <f t="shared" si="7"/>
        <v/>
      </c>
      <c r="J53" s="43"/>
    </row>
    <row r="54" spans="2:10" outlineLevel="1" x14ac:dyDescent="0.2">
      <c r="B54" s="32">
        <f t="shared" si="8"/>
        <v>5</v>
      </c>
      <c r="C54" s="17">
        <f t="shared" si="9"/>
        <v>42411</v>
      </c>
      <c r="D54" s="18" t="str">
        <f t="shared" si="0"/>
        <v/>
      </c>
      <c r="E54" s="18"/>
      <c r="F54" s="18">
        <f t="shared" si="4"/>
        <v>4.1666666666666664E-2</v>
      </c>
      <c r="G54" s="19" t="str">
        <f>IF(OR(D54=Übersicht!$G$7,D54=Übersicht!$G$8,D54=Übersicht!$G$9,D54=Übersicht!$G$11),$D$7,IF(D54=Übersicht!$G$10,0,IF(E54="","",E54-D54-F54)))</f>
        <v/>
      </c>
      <c r="H54" s="18" t="str">
        <f t="shared" si="6"/>
        <v/>
      </c>
      <c r="I54" s="20" t="str">
        <f t="shared" si="7"/>
        <v/>
      </c>
      <c r="J54" s="43"/>
    </row>
    <row r="55" spans="2:10" outlineLevel="1" x14ac:dyDescent="0.2">
      <c r="B55" s="32">
        <f t="shared" si="8"/>
        <v>6</v>
      </c>
      <c r="C55" s="17">
        <f t="shared" si="9"/>
        <v>42412</v>
      </c>
      <c r="D55" s="18" t="str">
        <f t="shared" si="0"/>
        <v/>
      </c>
      <c r="E55" s="18"/>
      <c r="F55" s="18">
        <f t="shared" si="4"/>
        <v>4.1666666666666664E-2</v>
      </c>
      <c r="G55" s="19" t="str">
        <f>IF(OR(D55=Übersicht!$G$7,D55=Übersicht!$G$8,D55=Übersicht!$G$9,D55=Übersicht!$G$11),$D$7,IF(D55=Übersicht!$G$10,0,IF(E55="","",E55-D55-F55)))</f>
        <v/>
      </c>
      <c r="H55" s="18" t="str">
        <f t="shared" si="6"/>
        <v/>
      </c>
      <c r="I55" s="20" t="str">
        <f t="shared" si="7"/>
        <v/>
      </c>
      <c r="J55" s="43"/>
    </row>
    <row r="56" spans="2:10" outlineLevel="1" x14ac:dyDescent="0.2">
      <c r="B56" s="32">
        <f t="shared" si="8"/>
        <v>7</v>
      </c>
      <c r="C56" s="17">
        <f t="shared" si="9"/>
        <v>42413</v>
      </c>
      <c r="D56" s="18" t="str">
        <f t="shared" si="0"/>
        <v>Wochenende</v>
      </c>
      <c r="E56" s="18"/>
      <c r="F56" s="18" t="str">
        <f t="shared" si="4"/>
        <v/>
      </c>
      <c r="G56" s="19" t="str">
        <f>IF(OR(D56=Übersicht!$G$7,D56=Übersicht!$G$8,D56=Übersicht!$G$9,D56=Übersicht!$G$11),$D$7,IF(D56=Übersicht!$G$10,0,IF(E56="","",E56-D56-F56)))</f>
        <v/>
      </c>
      <c r="H56" s="18" t="str">
        <f t="shared" si="6"/>
        <v/>
      </c>
      <c r="I56" s="20" t="str">
        <f t="shared" si="7"/>
        <v/>
      </c>
      <c r="J56" s="43"/>
    </row>
    <row r="57" spans="2:10" outlineLevel="1" x14ac:dyDescent="0.2">
      <c r="B57" s="32">
        <f t="shared" si="8"/>
        <v>1</v>
      </c>
      <c r="C57" s="17">
        <f t="shared" si="9"/>
        <v>42414</v>
      </c>
      <c r="D57" s="18" t="str">
        <f t="shared" si="0"/>
        <v>Wochenende</v>
      </c>
      <c r="E57" s="18"/>
      <c r="F57" s="18" t="str">
        <f t="shared" si="4"/>
        <v/>
      </c>
      <c r="G57" s="19" t="str">
        <f>IF(OR(D57=Übersicht!$G$7,D57=Übersicht!$G$8,D57=Übersicht!$G$9,D57=Übersicht!$G$11),$D$7,IF(D57=Übersicht!$G$10,0,IF(E57="","",E57-D57-F57)))</f>
        <v/>
      </c>
      <c r="H57" s="18" t="str">
        <f t="shared" si="6"/>
        <v/>
      </c>
      <c r="I57" s="20" t="str">
        <f t="shared" si="7"/>
        <v/>
      </c>
      <c r="J57" s="43"/>
    </row>
    <row r="58" spans="2:10" outlineLevel="1" x14ac:dyDescent="0.2">
      <c r="B58" s="32">
        <f t="shared" si="8"/>
        <v>2</v>
      </c>
      <c r="C58" s="17">
        <f t="shared" si="9"/>
        <v>42415</v>
      </c>
      <c r="D58" s="18" t="str">
        <f t="shared" si="0"/>
        <v/>
      </c>
      <c r="E58" s="18"/>
      <c r="F58" s="18">
        <f t="shared" si="4"/>
        <v>4.1666666666666664E-2</v>
      </c>
      <c r="G58" s="19" t="str">
        <f>IF(OR(D58=Übersicht!$G$7,D58=Übersicht!$G$8,D58=Übersicht!$G$9,D58=Übersicht!$G$11),$D$7,IF(D58=Übersicht!$G$10,0,IF(E58="","",E58-D58-F58)))</f>
        <v/>
      </c>
      <c r="H58" s="18" t="str">
        <f t="shared" si="6"/>
        <v/>
      </c>
      <c r="I58" s="20" t="str">
        <f t="shared" si="7"/>
        <v/>
      </c>
      <c r="J58" s="43"/>
    </row>
    <row r="59" spans="2:10" outlineLevel="1" x14ac:dyDescent="0.2">
      <c r="B59" s="32">
        <f t="shared" si="8"/>
        <v>3</v>
      </c>
      <c r="C59" s="17">
        <f t="shared" si="9"/>
        <v>42416</v>
      </c>
      <c r="D59" s="18" t="str">
        <f t="shared" si="0"/>
        <v/>
      </c>
      <c r="E59" s="18"/>
      <c r="F59" s="18">
        <f t="shared" si="4"/>
        <v>4.1666666666666664E-2</v>
      </c>
      <c r="G59" s="19" t="str">
        <f>IF(OR(D59=Übersicht!$G$7,D59=Übersicht!$G$8,D59=Übersicht!$G$9,D59=Übersicht!$G$11),$D$7,IF(D59=Übersicht!$G$10,0,IF(E59="","",E59-D59-F59)))</f>
        <v/>
      </c>
      <c r="H59" s="18" t="str">
        <f t="shared" si="6"/>
        <v/>
      </c>
      <c r="I59" s="20" t="str">
        <f t="shared" si="7"/>
        <v/>
      </c>
      <c r="J59" s="43"/>
    </row>
    <row r="60" spans="2:10" outlineLevel="1" x14ac:dyDescent="0.2">
      <c r="B60" s="32">
        <f t="shared" si="8"/>
        <v>4</v>
      </c>
      <c r="C60" s="17">
        <f t="shared" si="9"/>
        <v>42417</v>
      </c>
      <c r="D60" s="18" t="str">
        <f t="shared" si="0"/>
        <v/>
      </c>
      <c r="E60" s="18"/>
      <c r="F60" s="18">
        <f t="shared" si="4"/>
        <v>4.1666666666666664E-2</v>
      </c>
      <c r="G60" s="19" t="str">
        <f>IF(OR(D60=Übersicht!$G$7,D60=Übersicht!$G$8,D60=Übersicht!$G$9,D60=Übersicht!$G$11),$D$7,IF(D60=Übersicht!$G$10,0,IF(E60="","",E60-D60-F60)))</f>
        <v/>
      </c>
      <c r="H60" s="18" t="str">
        <f t="shared" si="6"/>
        <v/>
      </c>
      <c r="I60" s="20" t="str">
        <f t="shared" si="7"/>
        <v/>
      </c>
      <c r="J60" s="43"/>
    </row>
    <row r="61" spans="2:10" outlineLevel="1" x14ac:dyDescent="0.2">
      <c r="B61" s="32">
        <f t="shared" si="8"/>
        <v>5</v>
      </c>
      <c r="C61" s="17">
        <f t="shared" si="9"/>
        <v>42418</v>
      </c>
      <c r="D61" s="18" t="str">
        <f t="shared" si="0"/>
        <v/>
      </c>
      <c r="E61" s="18"/>
      <c r="F61" s="18">
        <f t="shared" si="4"/>
        <v>4.1666666666666664E-2</v>
      </c>
      <c r="G61" s="19" t="str">
        <f>IF(OR(D61=Übersicht!$G$7,D61=Übersicht!$G$8,D61=Übersicht!$G$9,D61=Übersicht!$G$11),$D$7,IF(D61=Übersicht!$G$10,0,IF(E61="","",E61-D61-F61)))</f>
        <v/>
      </c>
      <c r="H61" s="18" t="str">
        <f t="shared" si="6"/>
        <v/>
      </c>
      <c r="I61" s="20" t="str">
        <f t="shared" si="7"/>
        <v/>
      </c>
      <c r="J61" s="43"/>
    </row>
    <row r="62" spans="2:10" outlineLevel="1" x14ac:dyDescent="0.2">
      <c r="B62" s="32">
        <f t="shared" si="8"/>
        <v>6</v>
      </c>
      <c r="C62" s="17">
        <f t="shared" si="9"/>
        <v>42419</v>
      </c>
      <c r="D62" s="18" t="str">
        <f t="shared" si="0"/>
        <v/>
      </c>
      <c r="E62" s="18"/>
      <c r="F62" s="18">
        <f t="shared" si="4"/>
        <v>4.1666666666666664E-2</v>
      </c>
      <c r="G62" s="19" t="str">
        <f>IF(OR(D62=Übersicht!$G$7,D62=Übersicht!$G$8,D62=Übersicht!$G$9,D62=Übersicht!$G$11),$D$7,IF(D62=Übersicht!$G$10,0,IF(E62="","",E62-D62-F62)))</f>
        <v/>
      </c>
      <c r="H62" s="18" t="str">
        <f t="shared" si="6"/>
        <v/>
      </c>
      <c r="I62" s="20" t="str">
        <f t="shared" si="7"/>
        <v/>
      </c>
      <c r="J62" s="43"/>
    </row>
    <row r="63" spans="2:10" outlineLevel="1" x14ac:dyDescent="0.2">
      <c r="B63" s="32">
        <f t="shared" si="8"/>
        <v>7</v>
      </c>
      <c r="C63" s="17">
        <f t="shared" si="9"/>
        <v>42420</v>
      </c>
      <c r="D63" s="18" t="str">
        <f t="shared" si="0"/>
        <v>Wochenende</v>
      </c>
      <c r="E63" s="18"/>
      <c r="F63" s="18" t="str">
        <f t="shared" si="4"/>
        <v/>
      </c>
      <c r="G63" s="19" t="str">
        <f>IF(OR(D63=Übersicht!$G$7,D63=Übersicht!$G$8,D63=Übersicht!$G$9,D63=Übersicht!$G$11),$D$7,IF(D63=Übersicht!$G$10,0,IF(E63="","",E63-D63-F63)))</f>
        <v/>
      </c>
      <c r="H63" s="18" t="str">
        <f t="shared" si="6"/>
        <v/>
      </c>
      <c r="I63" s="20" t="str">
        <f t="shared" si="7"/>
        <v/>
      </c>
      <c r="J63" s="43"/>
    </row>
    <row r="64" spans="2:10" outlineLevel="1" x14ac:dyDescent="0.2">
      <c r="B64" s="32">
        <f t="shared" si="8"/>
        <v>1</v>
      </c>
      <c r="C64" s="17">
        <f t="shared" si="9"/>
        <v>42421</v>
      </c>
      <c r="D64" s="18" t="str">
        <f t="shared" si="0"/>
        <v>Wochenende</v>
      </c>
      <c r="E64" s="18"/>
      <c r="F64" s="18" t="str">
        <f t="shared" si="4"/>
        <v/>
      </c>
      <c r="G64" s="19" t="str">
        <f>IF(OR(D64=Übersicht!$G$7,D64=Übersicht!$G$8,D64=Übersicht!$G$9,D64=Übersicht!$G$11),$D$7,IF(D64=Übersicht!$G$10,0,IF(E64="","",E64-D64-F64)))</f>
        <v/>
      </c>
      <c r="H64" s="18" t="str">
        <f t="shared" si="6"/>
        <v/>
      </c>
      <c r="I64" s="20" t="str">
        <f t="shared" si="7"/>
        <v/>
      </c>
      <c r="J64" s="43"/>
    </row>
    <row r="65" spans="2:10" outlineLevel="1" x14ac:dyDescent="0.2">
      <c r="B65" s="32">
        <f t="shared" si="8"/>
        <v>2</v>
      </c>
      <c r="C65" s="17">
        <f t="shared" si="9"/>
        <v>42422</v>
      </c>
      <c r="D65" s="18" t="str">
        <f t="shared" si="0"/>
        <v/>
      </c>
      <c r="E65" s="18"/>
      <c r="F65" s="18">
        <f t="shared" si="4"/>
        <v>4.1666666666666664E-2</v>
      </c>
      <c r="G65" s="19" t="str">
        <f>IF(OR(D65=Übersicht!$G$7,D65=Übersicht!$G$8,D65=Übersicht!$G$9,D65=Übersicht!$G$11),$D$7,IF(D65=Übersicht!$G$10,0,IF(E65="","",E65-D65-F65)))</f>
        <v/>
      </c>
      <c r="H65" s="18" t="str">
        <f t="shared" si="6"/>
        <v/>
      </c>
      <c r="I65" s="20" t="str">
        <f t="shared" si="7"/>
        <v/>
      </c>
      <c r="J65" s="43"/>
    </row>
    <row r="66" spans="2:10" outlineLevel="1" x14ac:dyDescent="0.2">
      <c r="B66" s="32">
        <f t="shared" si="8"/>
        <v>3</v>
      </c>
      <c r="C66" s="17">
        <f t="shared" si="9"/>
        <v>42423</v>
      </c>
      <c r="D66" s="18" t="str">
        <f t="shared" si="0"/>
        <v/>
      </c>
      <c r="E66" s="18"/>
      <c r="F66" s="18">
        <f t="shared" si="4"/>
        <v>4.1666666666666664E-2</v>
      </c>
      <c r="G66" s="19" t="str">
        <f>IF(OR(D66=Übersicht!$G$7,D66=Übersicht!$G$8,D66=Übersicht!$G$9,D66=Übersicht!$G$11),$D$7,IF(D66=Übersicht!$G$10,0,IF(E66="","",E66-D66-F66)))</f>
        <v/>
      </c>
      <c r="H66" s="18" t="str">
        <f t="shared" si="6"/>
        <v/>
      </c>
      <c r="I66" s="20" t="str">
        <f t="shared" si="7"/>
        <v/>
      </c>
      <c r="J66" s="43"/>
    </row>
    <row r="67" spans="2:10" outlineLevel="1" x14ac:dyDescent="0.2">
      <c r="B67" s="32">
        <f t="shared" si="8"/>
        <v>4</v>
      </c>
      <c r="C67" s="17">
        <f t="shared" si="9"/>
        <v>42424</v>
      </c>
      <c r="D67" s="18" t="str">
        <f t="shared" si="0"/>
        <v/>
      </c>
      <c r="E67" s="18"/>
      <c r="F67" s="18">
        <f t="shared" si="4"/>
        <v>4.1666666666666664E-2</v>
      </c>
      <c r="G67" s="19" t="str">
        <f>IF(OR(D67=Übersicht!$G$7,D67=Übersicht!$G$8,D67=Übersicht!$G$9,D67=Übersicht!$G$11),$D$7,IF(D67=Übersicht!$G$10,0,IF(E67="","",E67-D67-F67)))</f>
        <v/>
      </c>
      <c r="H67" s="18" t="str">
        <f t="shared" si="6"/>
        <v/>
      </c>
      <c r="I67" s="20" t="str">
        <f t="shared" si="7"/>
        <v/>
      </c>
      <c r="J67" s="43"/>
    </row>
    <row r="68" spans="2:10" outlineLevel="1" x14ac:dyDescent="0.2">
      <c r="B68" s="32">
        <f t="shared" si="8"/>
        <v>5</v>
      </c>
      <c r="C68" s="17">
        <f t="shared" si="9"/>
        <v>42425</v>
      </c>
      <c r="D68" s="18" t="str">
        <f t="shared" si="0"/>
        <v/>
      </c>
      <c r="E68" s="18"/>
      <c r="F68" s="18">
        <f t="shared" si="4"/>
        <v>4.1666666666666664E-2</v>
      </c>
      <c r="G68" s="19" t="str">
        <f>IF(OR(D68=Übersicht!$G$7,D68=Übersicht!$G$8,D68=Übersicht!$G$9,D68=Übersicht!$G$11),$D$7,IF(D68=Übersicht!$G$10,0,IF(E68="","",E68-D68-F68)))</f>
        <v/>
      </c>
      <c r="H68" s="18" t="str">
        <f t="shared" si="6"/>
        <v/>
      </c>
      <c r="I68" s="20" t="str">
        <f t="shared" si="7"/>
        <v/>
      </c>
      <c r="J68" s="43"/>
    </row>
    <row r="69" spans="2:10" outlineLevel="1" x14ac:dyDescent="0.2">
      <c r="B69" s="32">
        <f t="shared" si="8"/>
        <v>6</v>
      </c>
      <c r="C69" s="17">
        <f t="shared" si="9"/>
        <v>42426</v>
      </c>
      <c r="D69" s="18" t="str">
        <f t="shared" si="0"/>
        <v/>
      </c>
      <c r="E69" s="18"/>
      <c r="F69" s="18">
        <f t="shared" si="4"/>
        <v>4.1666666666666664E-2</v>
      </c>
      <c r="G69" s="19" t="str">
        <f>IF(OR(D69=Übersicht!$G$7,D69=Übersicht!$G$8,D69=Übersicht!$G$9,D69=Übersicht!$G$11),$D$7,IF(D69=Übersicht!$G$10,0,IF(E69="","",E69-D69-F69)))</f>
        <v/>
      </c>
      <c r="H69" s="18" t="str">
        <f t="shared" si="6"/>
        <v/>
      </c>
      <c r="I69" s="20" t="str">
        <f t="shared" si="7"/>
        <v/>
      </c>
      <c r="J69" s="43"/>
    </row>
    <row r="70" spans="2:10" outlineLevel="1" x14ac:dyDescent="0.2">
      <c r="B70" s="32">
        <f t="shared" si="8"/>
        <v>7</v>
      </c>
      <c r="C70" s="17">
        <f t="shared" si="9"/>
        <v>42427</v>
      </c>
      <c r="D70" s="18" t="str">
        <f t="shared" si="0"/>
        <v>Wochenende</v>
      </c>
      <c r="E70" s="18"/>
      <c r="F70" s="18" t="str">
        <f t="shared" si="4"/>
        <v/>
      </c>
      <c r="G70" s="19" t="str">
        <f>IF(OR(D70=Übersicht!$G$7,D70=Übersicht!$G$8,D70=Übersicht!$G$9,D70=Übersicht!$G$11),$D$7,IF(D70=Übersicht!$G$10,0,IF(E70="","",E70-D70-F70)))</f>
        <v/>
      </c>
      <c r="H70" s="18" t="str">
        <f t="shared" si="6"/>
        <v/>
      </c>
      <c r="I70" s="20" t="str">
        <f t="shared" si="7"/>
        <v/>
      </c>
      <c r="J70" s="43"/>
    </row>
    <row r="71" spans="2:10" outlineLevel="1" x14ac:dyDescent="0.2">
      <c r="B71" s="32">
        <f t="shared" si="8"/>
        <v>1</v>
      </c>
      <c r="C71" s="17">
        <f t="shared" si="9"/>
        <v>42428</v>
      </c>
      <c r="D71" s="18" t="str">
        <f t="shared" si="0"/>
        <v>Wochenende</v>
      </c>
      <c r="E71" s="18"/>
      <c r="F71" s="18" t="str">
        <f t="shared" si="4"/>
        <v/>
      </c>
      <c r="G71" s="19" t="str">
        <f>IF(OR(D71=Übersicht!$G$7,D71=Übersicht!$G$8,D71=Übersicht!$G$9,D71=Übersicht!$G$11),$D$7,IF(D71=Übersicht!$G$10,0,IF(E71="","",E71-D71-F71)))</f>
        <v/>
      </c>
      <c r="H71" s="18" t="str">
        <f t="shared" si="6"/>
        <v/>
      </c>
      <c r="I71" s="20" t="str">
        <f t="shared" si="7"/>
        <v/>
      </c>
      <c r="J71" s="43"/>
    </row>
    <row r="72" spans="2:10" ht="15" outlineLevel="1" thickBot="1" x14ac:dyDescent="0.25">
      <c r="B72" s="32">
        <f>IFERROR(WEEKDAY(C72),"")</f>
        <v>2</v>
      </c>
      <c r="C72" s="17">
        <f>IF((MOD(Übersicht!C14,4)=0)-(MOD(Übersicht!C14,100)=0)+(MOD(Übersicht!C14,400)=0),C71+1,"")</f>
        <v>42429</v>
      </c>
      <c r="D72" s="18" t="str">
        <f t="shared" si="0"/>
        <v/>
      </c>
      <c r="E72" s="18"/>
      <c r="F72" s="18">
        <f>IF(OR(B72=7,B72=1,B72=""),"",$D$8)</f>
        <v>4.1666666666666664E-2</v>
      </c>
      <c r="G72" s="19" t="str">
        <f>IF(OR(D72=Übersicht!$G$7,D72=Übersicht!$G$8,D72=Übersicht!$G$9,D72=Übersicht!$G$11),$D$7,IF(D72=Übersicht!$G$10,0,IF(E72="","",E72-D72-F72)))</f>
        <v/>
      </c>
      <c r="H72" s="18"/>
      <c r="I72" s="20"/>
      <c r="J72" s="44"/>
    </row>
    <row r="73" spans="2:10" ht="15.75" thickBot="1" x14ac:dyDescent="0.3">
      <c r="B73" s="35" t="s">
        <v>10</v>
      </c>
      <c r="C73" s="21"/>
      <c r="D73" s="22" t="str">
        <f t="shared" si="0"/>
        <v/>
      </c>
      <c r="E73" s="23"/>
      <c r="F73" s="24"/>
      <c r="G73" s="24" t="str">
        <f>IF(OR(D73=Übersicht!$G$7,D73=Übersicht!$G$8,D73=Übersicht!$G$9,D73=Übersicht!$G$11),$D$7,IF(D73=Übersicht!$G$10,0,IF(E73="","",E73-D73-F73)))</f>
        <v/>
      </c>
      <c r="H73" s="26"/>
      <c r="I73" s="24"/>
      <c r="J73" s="25"/>
    </row>
    <row r="74" spans="2:10" outlineLevel="1" x14ac:dyDescent="0.2">
      <c r="B74" s="32">
        <f>WEEKDAY(C74)</f>
        <v>3</v>
      </c>
      <c r="C74" s="17">
        <f>DATE(Übersicht!C14,3, 1)</f>
        <v>42430</v>
      </c>
      <c r="D74" s="18" t="str">
        <f t="shared" si="0"/>
        <v/>
      </c>
      <c r="E74" s="18"/>
      <c r="F74" s="18">
        <f t="shared" si="4"/>
        <v>4.1666666666666664E-2</v>
      </c>
      <c r="G74" s="19" t="str">
        <f>IF(OR(D74=Übersicht!$G$7,D74=Übersicht!$G$8,D74=Übersicht!$G$9,D74=Übersicht!$G$11),$D$7,IF(D74=Übersicht!$G$10,0,IF(E74="","",E74-D74-F74)))</f>
        <v/>
      </c>
      <c r="H74" s="18" t="str">
        <f t="shared" ref="H74:H104" si="10">IF(G74="","",IF(G74&lt;=$D$7,"",G74-$D$7))</f>
        <v/>
      </c>
      <c r="I74" s="20" t="str">
        <f t="shared" ref="I74:I104" si="11">IF(G74="","",IF(G74&lt;$D$7,$D$7-G74,""))</f>
        <v/>
      </c>
      <c r="J74" s="43"/>
    </row>
    <row r="75" spans="2:10" outlineLevel="1" x14ac:dyDescent="0.2">
      <c r="B75" s="32">
        <f t="shared" ref="B75:B104" si="12">WEEKDAY(C75)</f>
        <v>4</v>
      </c>
      <c r="C75" s="17">
        <f>C74+1</f>
        <v>42431</v>
      </c>
      <c r="D75" s="18" t="str">
        <f t="shared" si="0"/>
        <v/>
      </c>
      <c r="E75" s="18"/>
      <c r="F75" s="18">
        <f t="shared" si="4"/>
        <v>4.1666666666666664E-2</v>
      </c>
      <c r="G75" s="19" t="str">
        <f>IF(OR(D75=Übersicht!$G$7,D75=Übersicht!$G$8,D75=Übersicht!$G$9,D75=Übersicht!$G$11),$D$7,IF(D75=Übersicht!$G$10,0,IF(E75="","",E75-D75-F75)))</f>
        <v/>
      </c>
      <c r="H75" s="18" t="str">
        <f t="shared" si="10"/>
        <v/>
      </c>
      <c r="I75" s="20" t="str">
        <f t="shared" si="11"/>
        <v/>
      </c>
      <c r="J75" s="43"/>
    </row>
    <row r="76" spans="2:10" outlineLevel="1" x14ac:dyDescent="0.2">
      <c r="B76" s="32">
        <f t="shared" si="12"/>
        <v>5</v>
      </c>
      <c r="C76" s="17">
        <f t="shared" ref="C76:C104" si="13">C75+1</f>
        <v>42432</v>
      </c>
      <c r="D76" s="18" t="str">
        <f t="shared" si="0"/>
        <v/>
      </c>
      <c r="E76" s="18"/>
      <c r="F76" s="18">
        <f t="shared" si="4"/>
        <v>4.1666666666666664E-2</v>
      </c>
      <c r="G76" s="19" t="str">
        <f>IF(OR(D76=Übersicht!$G$7,D76=Übersicht!$G$8,D76=Übersicht!$G$9,D76=Übersicht!$G$11),$D$7,IF(D76=Übersicht!$G$10,0,IF(E76="","",E76-D76-F76)))</f>
        <v/>
      </c>
      <c r="H76" s="18" t="str">
        <f t="shared" si="10"/>
        <v/>
      </c>
      <c r="I76" s="20" t="str">
        <f t="shared" si="11"/>
        <v/>
      </c>
      <c r="J76" s="43"/>
    </row>
    <row r="77" spans="2:10" outlineLevel="1" x14ac:dyDescent="0.2">
      <c r="B77" s="32">
        <f t="shared" si="12"/>
        <v>6</v>
      </c>
      <c r="C77" s="17">
        <f t="shared" si="13"/>
        <v>42433</v>
      </c>
      <c r="D77" s="18" t="str">
        <f t="shared" ref="D77:D140" si="14">IF(OR(B77=1,B77=7),"Wochenende","")</f>
        <v/>
      </c>
      <c r="E77" s="18"/>
      <c r="F77" s="18">
        <f t="shared" ref="F77:F140" si="15">IF(OR(B77=7,B77=1),"",$D$8)</f>
        <v>4.1666666666666664E-2</v>
      </c>
      <c r="G77" s="19" t="str">
        <f>IF(OR(D77=Übersicht!$G$7,D77=Übersicht!$G$8,D77=Übersicht!$G$9,D77=Übersicht!$G$11),$D$7,IF(D77=Übersicht!$G$10,0,IF(E77="","",E77-D77-F77)))</f>
        <v/>
      </c>
      <c r="H77" s="18" t="str">
        <f t="shared" si="10"/>
        <v/>
      </c>
      <c r="I77" s="20" t="str">
        <f t="shared" si="11"/>
        <v/>
      </c>
      <c r="J77" s="43"/>
    </row>
    <row r="78" spans="2:10" outlineLevel="1" x14ac:dyDescent="0.2">
      <c r="B78" s="32">
        <f t="shared" si="12"/>
        <v>7</v>
      </c>
      <c r="C78" s="17">
        <f t="shared" si="13"/>
        <v>42434</v>
      </c>
      <c r="D78" s="18" t="str">
        <f t="shared" si="14"/>
        <v>Wochenende</v>
      </c>
      <c r="E78" s="18"/>
      <c r="F78" s="18" t="str">
        <f t="shared" si="15"/>
        <v/>
      </c>
      <c r="G78" s="19" t="str">
        <f>IF(OR(D78=Übersicht!$G$7,D78=Übersicht!$G$8,D78=Übersicht!$G$9,D78=Übersicht!$G$11),$D$7,IF(D78=Übersicht!$G$10,0,IF(E78="","",E78-D78-F78)))</f>
        <v/>
      </c>
      <c r="H78" s="18" t="str">
        <f t="shared" si="10"/>
        <v/>
      </c>
      <c r="I78" s="20" t="str">
        <f t="shared" si="11"/>
        <v/>
      </c>
      <c r="J78" s="43"/>
    </row>
    <row r="79" spans="2:10" outlineLevel="1" x14ac:dyDescent="0.2">
      <c r="B79" s="32">
        <f t="shared" si="12"/>
        <v>1</v>
      </c>
      <c r="C79" s="17">
        <f t="shared" si="13"/>
        <v>42435</v>
      </c>
      <c r="D79" s="18" t="str">
        <f t="shared" si="14"/>
        <v>Wochenende</v>
      </c>
      <c r="E79" s="18"/>
      <c r="F79" s="18" t="str">
        <f t="shared" si="15"/>
        <v/>
      </c>
      <c r="G79" s="19" t="str">
        <f>IF(OR(D79=Übersicht!$G$7,D79=Übersicht!$G$8,D79=Übersicht!$G$9,D79=Übersicht!$G$11),$D$7,IF(D79=Übersicht!$G$10,0,IF(E79="","",E79-D79-F79)))</f>
        <v/>
      </c>
      <c r="H79" s="18" t="str">
        <f t="shared" si="10"/>
        <v/>
      </c>
      <c r="I79" s="20" t="str">
        <f t="shared" si="11"/>
        <v/>
      </c>
      <c r="J79" s="43"/>
    </row>
    <row r="80" spans="2:10" outlineLevel="1" x14ac:dyDescent="0.2">
      <c r="B80" s="32">
        <f t="shared" si="12"/>
        <v>2</v>
      </c>
      <c r="C80" s="17">
        <f t="shared" si="13"/>
        <v>42436</v>
      </c>
      <c r="D80" s="18" t="str">
        <f t="shared" si="14"/>
        <v/>
      </c>
      <c r="E80" s="18"/>
      <c r="F80" s="18">
        <f t="shared" si="15"/>
        <v>4.1666666666666664E-2</v>
      </c>
      <c r="G80" s="19" t="str">
        <f>IF(OR(D80=Übersicht!$G$7,D80=Übersicht!$G$8,D80=Übersicht!$G$9,D80=Übersicht!$G$11),$D$7,IF(D80=Übersicht!$G$10,0,IF(E80="","",E80-D80-F80)))</f>
        <v/>
      </c>
      <c r="H80" s="18" t="str">
        <f t="shared" si="10"/>
        <v/>
      </c>
      <c r="I80" s="20" t="str">
        <f t="shared" si="11"/>
        <v/>
      </c>
      <c r="J80" s="43"/>
    </row>
    <row r="81" spans="2:10" outlineLevel="1" x14ac:dyDescent="0.2">
      <c r="B81" s="32">
        <f t="shared" si="12"/>
        <v>3</v>
      </c>
      <c r="C81" s="17">
        <f t="shared" si="13"/>
        <v>42437</v>
      </c>
      <c r="D81" s="18" t="str">
        <f t="shared" si="14"/>
        <v/>
      </c>
      <c r="E81" s="18"/>
      <c r="F81" s="18">
        <f t="shared" si="15"/>
        <v>4.1666666666666664E-2</v>
      </c>
      <c r="G81" s="19" t="str">
        <f>IF(OR(D81=Übersicht!$G$7,D81=Übersicht!$G$8,D81=Übersicht!$G$9,D81=Übersicht!$G$11),$D$7,IF(D81=Übersicht!$G$10,0,IF(E81="","",E81-D81-F81)))</f>
        <v/>
      </c>
      <c r="H81" s="18" t="str">
        <f t="shared" si="10"/>
        <v/>
      </c>
      <c r="I81" s="20" t="str">
        <f t="shared" si="11"/>
        <v/>
      </c>
      <c r="J81" s="43"/>
    </row>
    <row r="82" spans="2:10" outlineLevel="1" x14ac:dyDescent="0.2">
      <c r="B82" s="32">
        <f t="shared" si="12"/>
        <v>4</v>
      </c>
      <c r="C82" s="17">
        <f t="shared" si="13"/>
        <v>42438</v>
      </c>
      <c r="D82" s="18" t="str">
        <f t="shared" si="14"/>
        <v/>
      </c>
      <c r="E82" s="18"/>
      <c r="F82" s="18">
        <f t="shared" si="15"/>
        <v>4.1666666666666664E-2</v>
      </c>
      <c r="G82" s="19" t="str">
        <f>IF(OR(D82=Übersicht!$G$7,D82=Übersicht!$G$8,D82=Übersicht!$G$9,D82=Übersicht!$G$11),$D$7,IF(D82=Übersicht!$G$10,0,IF(E82="","",E82-D82-F82)))</f>
        <v/>
      </c>
      <c r="H82" s="18" t="str">
        <f t="shared" si="10"/>
        <v/>
      </c>
      <c r="I82" s="20" t="str">
        <f t="shared" si="11"/>
        <v/>
      </c>
      <c r="J82" s="43"/>
    </row>
    <row r="83" spans="2:10" outlineLevel="1" x14ac:dyDescent="0.2">
      <c r="B83" s="32">
        <f t="shared" si="12"/>
        <v>5</v>
      </c>
      <c r="C83" s="17">
        <f t="shared" si="13"/>
        <v>42439</v>
      </c>
      <c r="D83" s="18" t="str">
        <f t="shared" si="14"/>
        <v/>
      </c>
      <c r="E83" s="18"/>
      <c r="F83" s="18">
        <f t="shared" si="15"/>
        <v>4.1666666666666664E-2</v>
      </c>
      <c r="G83" s="19" t="str">
        <f>IF(OR(D83=Übersicht!$G$7,D83=Übersicht!$G$8,D83=Übersicht!$G$9,D83=Übersicht!$G$11),$D$7,IF(D83=Übersicht!$G$10,0,IF(E83="","",E83-D83-F83)))</f>
        <v/>
      </c>
      <c r="H83" s="18" t="str">
        <f t="shared" si="10"/>
        <v/>
      </c>
      <c r="I83" s="20" t="str">
        <f t="shared" si="11"/>
        <v/>
      </c>
      <c r="J83" s="43"/>
    </row>
    <row r="84" spans="2:10" outlineLevel="1" x14ac:dyDescent="0.2">
      <c r="B84" s="32">
        <f t="shared" si="12"/>
        <v>6</v>
      </c>
      <c r="C84" s="17">
        <f t="shared" si="13"/>
        <v>42440</v>
      </c>
      <c r="D84" s="18" t="str">
        <f t="shared" si="14"/>
        <v/>
      </c>
      <c r="E84" s="18"/>
      <c r="F84" s="18">
        <f t="shared" si="15"/>
        <v>4.1666666666666664E-2</v>
      </c>
      <c r="G84" s="19" t="str">
        <f>IF(OR(D84=Übersicht!$G$7,D84=Übersicht!$G$8,D84=Übersicht!$G$9,D84=Übersicht!$G$11),$D$7,IF(D84=Übersicht!$G$10,0,IF(E84="","",E84-D84-F84)))</f>
        <v/>
      </c>
      <c r="H84" s="18" t="str">
        <f t="shared" si="10"/>
        <v/>
      </c>
      <c r="I84" s="20" t="str">
        <f t="shared" si="11"/>
        <v/>
      </c>
      <c r="J84" s="43"/>
    </row>
    <row r="85" spans="2:10" outlineLevel="1" x14ac:dyDescent="0.2">
      <c r="B85" s="32">
        <f t="shared" si="12"/>
        <v>7</v>
      </c>
      <c r="C85" s="17">
        <f t="shared" si="13"/>
        <v>42441</v>
      </c>
      <c r="D85" s="18" t="str">
        <f t="shared" si="14"/>
        <v>Wochenende</v>
      </c>
      <c r="E85" s="18"/>
      <c r="F85" s="18" t="str">
        <f t="shared" si="15"/>
        <v/>
      </c>
      <c r="G85" s="19" t="str">
        <f>IF(OR(D85=Übersicht!$G$7,D85=Übersicht!$G$8,D85=Übersicht!$G$9,D85=Übersicht!$G$11),$D$7,IF(D85=Übersicht!$G$10,0,IF(E85="","",E85-D85-F85)))</f>
        <v/>
      </c>
      <c r="H85" s="18" t="str">
        <f t="shared" si="10"/>
        <v/>
      </c>
      <c r="I85" s="20" t="str">
        <f t="shared" si="11"/>
        <v/>
      </c>
      <c r="J85" s="43"/>
    </row>
    <row r="86" spans="2:10" outlineLevel="1" x14ac:dyDescent="0.2">
      <c r="B86" s="32">
        <f t="shared" si="12"/>
        <v>1</v>
      </c>
      <c r="C86" s="17">
        <f t="shared" si="13"/>
        <v>42442</v>
      </c>
      <c r="D86" s="18" t="str">
        <f t="shared" si="14"/>
        <v>Wochenende</v>
      </c>
      <c r="E86" s="18"/>
      <c r="F86" s="18" t="str">
        <f t="shared" si="15"/>
        <v/>
      </c>
      <c r="G86" s="19" t="str">
        <f>IF(OR(D86=Übersicht!$G$7,D86=Übersicht!$G$8,D86=Übersicht!$G$9,D86=Übersicht!$G$11),$D$7,IF(D86=Übersicht!$G$10,0,IF(E86="","",E86-D86-F86)))</f>
        <v/>
      </c>
      <c r="H86" s="18" t="str">
        <f t="shared" si="10"/>
        <v/>
      </c>
      <c r="I86" s="20" t="str">
        <f t="shared" si="11"/>
        <v/>
      </c>
      <c r="J86" s="43"/>
    </row>
    <row r="87" spans="2:10" outlineLevel="1" x14ac:dyDescent="0.2">
      <c r="B87" s="32">
        <f t="shared" si="12"/>
        <v>2</v>
      </c>
      <c r="C87" s="17">
        <f t="shared" si="13"/>
        <v>42443</v>
      </c>
      <c r="D87" s="18" t="str">
        <f t="shared" si="14"/>
        <v/>
      </c>
      <c r="E87" s="18"/>
      <c r="F87" s="18">
        <f t="shared" si="15"/>
        <v>4.1666666666666664E-2</v>
      </c>
      <c r="G87" s="19" t="str">
        <f>IF(OR(D87=Übersicht!$G$7,D87=Übersicht!$G$8,D87=Übersicht!$G$9,D87=Übersicht!$G$11),$D$7,IF(D87=Übersicht!$G$10,0,IF(E87="","",E87-D87-F87)))</f>
        <v/>
      </c>
      <c r="H87" s="18" t="str">
        <f t="shared" si="10"/>
        <v/>
      </c>
      <c r="I87" s="20" t="str">
        <f t="shared" si="11"/>
        <v/>
      </c>
      <c r="J87" s="43"/>
    </row>
    <row r="88" spans="2:10" outlineLevel="1" x14ac:dyDescent="0.2">
      <c r="B88" s="32">
        <f t="shared" si="12"/>
        <v>3</v>
      </c>
      <c r="C88" s="17">
        <f t="shared" si="13"/>
        <v>42444</v>
      </c>
      <c r="D88" s="18" t="str">
        <f t="shared" si="14"/>
        <v/>
      </c>
      <c r="E88" s="18"/>
      <c r="F88" s="18">
        <f t="shared" si="15"/>
        <v>4.1666666666666664E-2</v>
      </c>
      <c r="G88" s="19" t="str">
        <f>IF(OR(D88=Übersicht!$G$7,D88=Übersicht!$G$8,D88=Übersicht!$G$9,D88=Übersicht!$G$11),$D$7,IF(D88=Übersicht!$G$10,0,IF(E88="","",E88-D88-F88)))</f>
        <v/>
      </c>
      <c r="H88" s="18" t="str">
        <f t="shared" si="10"/>
        <v/>
      </c>
      <c r="I88" s="20" t="str">
        <f t="shared" si="11"/>
        <v/>
      </c>
      <c r="J88" s="43"/>
    </row>
    <row r="89" spans="2:10" outlineLevel="1" x14ac:dyDescent="0.2">
      <c r="B89" s="32">
        <f t="shared" si="12"/>
        <v>4</v>
      </c>
      <c r="C89" s="17">
        <f t="shared" si="13"/>
        <v>42445</v>
      </c>
      <c r="D89" s="18" t="str">
        <f t="shared" si="14"/>
        <v/>
      </c>
      <c r="E89" s="18"/>
      <c r="F89" s="18">
        <f t="shared" si="15"/>
        <v>4.1666666666666664E-2</v>
      </c>
      <c r="G89" s="19" t="str">
        <f>IF(OR(D89=Übersicht!$G$7,D89=Übersicht!$G$8,D89=Übersicht!$G$9,D89=Übersicht!$G$11),$D$7,IF(D89=Übersicht!$G$10,0,IF(E89="","",E89-D89-F89)))</f>
        <v/>
      </c>
      <c r="H89" s="18" t="str">
        <f t="shared" si="10"/>
        <v/>
      </c>
      <c r="I89" s="20" t="str">
        <f t="shared" si="11"/>
        <v/>
      </c>
      <c r="J89" s="43"/>
    </row>
    <row r="90" spans="2:10" outlineLevel="1" x14ac:dyDescent="0.2">
      <c r="B90" s="32">
        <f t="shared" si="12"/>
        <v>5</v>
      </c>
      <c r="C90" s="17">
        <f t="shared" si="13"/>
        <v>42446</v>
      </c>
      <c r="D90" s="18" t="str">
        <f t="shared" si="14"/>
        <v/>
      </c>
      <c r="E90" s="18"/>
      <c r="F90" s="18">
        <f t="shared" si="15"/>
        <v>4.1666666666666664E-2</v>
      </c>
      <c r="G90" s="19" t="str">
        <f>IF(OR(D90=Übersicht!$G$7,D90=Übersicht!$G$8,D90=Übersicht!$G$9,D90=Übersicht!$G$11),$D$7,IF(D90=Übersicht!$G$10,0,IF(E90="","",E90-D90-F90)))</f>
        <v/>
      </c>
      <c r="H90" s="18" t="str">
        <f t="shared" si="10"/>
        <v/>
      </c>
      <c r="I90" s="20" t="str">
        <f t="shared" si="11"/>
        <v/>
      </c>
      <c r="J90" s="43"/>
    </row>
    <row r="91" spans="2:10" outlineLevel="1" x14ac:dyDescent="0.2">
      <c r="B91" s="32">
        <f t="shared" si="12"/>
        <v>6</v>
      </c>
      <c r="C91" s="17">
        <f t="shared" si="13"/>
        <v>42447</v>
      </c>
      <c r="D91" s="18" t="str">
        <f t="shared" si="14"/>
        <v/>
      </c>
      <c r="E91" s="18"/>
      <c r="F91" s="18">
        <f t="shared" si="15"/>
        <v>4.1666666666666664E-2</v>
      </c>
      <c r="G91" s="19" t="str">
        <f>IF(OR(D91=Übersicht!$G$7,D91=Übersicht!$G$8,D91=Übersicht!$G$9,D91=Übersicht!$G$11),$D$7,IF(D91=Übersicht!$G$10,0,IF(E91="","",E91-D91-F91)))</f>
        <v/>
      </c>
      <c r="H91" s="18" t="str">
        <f t="shared" si="10"/>
        <v/>
      </c>
      <c r="I91" s="20" t="str">
        <f t="shared" si="11"/>
        <v/>
      </c>
      <c r="J91" s="43"/>
    </row>
    <row r="92" spans="2:10" outlineLevel="1" x14ac:dyDescent="0.2">
      <c r="B92" s="32">
        <f t="shared" si="12"/>
        <v>7</v>
      </c>
      <c r="C92" s="17">
        <f t="shared" si="13"/>
        <v>42448</v>
      </c>
      <c r="D92" s="18" t="str">
        <f t="shared" si="14"/>
        <v>Wochenende</v>
      </c>
      <c r="E92" s="18"/>
      <c r="F92" s="18" t="str">
        <f t="shared" si="15"/>
        <v/>
      </c>
      <c r="G92" s="19" t="str">
        <f>IF(OR(D92=Übersicht!$G$7,D92=Übersicht!$G$8,D92=Übersicht!$G$9,D92=Übersicht!$G$11),$D$7,IF(D92=Übersicht!$G$10,0,IF(E92="","",E92-D92-F92)))</f>
        <v/>
      </c>
      <c r="H92" s="18" t="str">
        <f t="shared" si="10"/>
        <v/>
      </c>
      <c r="I92" s="20" t="str">
        <f t="shared" si="11"/>
        <v/>
      </c>
      <c r="J92" s="43"/>
    </row>
    <row r="93" spans="2:10" outlineLevel="1" x14ac:dyDescent="0.2">
      <c r="B93" s="32">
        <f t="shared" si="12"/>
        <v>1</v>
      </c>
      <c r="C93" s="17">
        <f t="shared" si="13"/>
        <v>42449</v>
      </c>
      <c r="D93" s="18" t="str">
        <f t="shared" si="14"/>
        <v>Wochenende</v>
      </c>
      <c r="E93" s="18"/>
      <c r="F93" s="18" t="str">
        <f t="shared" si="15"/>
        <v/>
      </c>
      <c r="G93" s="19" t="str">
        <f>IF(OR(D93=Übersicht!$G$7,D93=Übersicht!$G$8,D93=Übersicht!$G$9,D93=Übersicht!$G$11),$D$7,IF(D93=Übersicht!$G$10,0,IF(E93="","",E93-D93-F93)))</f>
        <v/>
      </c>
      <c r="H93" s="18" t="str">
        <f t="shared" si="10"/>
        <v/>
      </c>
      <c r="I93" s="20" t="str">
        <f t="shared" si="11"/>
        <v/>
      </c>
      <c r="J93" s="43"/>
    </row>
    <row r="94" spans="2:10" outlineLevel="1" x14ac:dyDescent="0.2">
      <c r="B94" s="32">
        <f t="shared" si="12"/>
        <v>2</v>
      </c>
      <c r="C94" s="17">
        <f t="shared" si="13"/>
        <v>42450</v>
      </c>
      <c r="D94" s="18" t="str">
        <f t="shared" si="14"/>
        <v/>
      </c>
      <c r="E94" s="18"/>
      <c r="F94" s="18">
        <f t="shared" si="15"/>
        <v>4.1666666666666664E-2</v>
      </c>
      <c r="G94" s="19" t="str">
        <f>IF(OR(D94=Übersicht!$G$7,D94=Übersicht!$G$8,D94=Übersicht!$G$9,D94=Übersicht!$G$11),$D$7,IF(D94=Übersicht!$G$10,0,IF(E94="","",E94-D94-F94)))</f>
        <v/>
      </c>
      <c r="H94" s="18" t="str">
        <f t="shared" si="10"/>
        <v/>
      </c>
      <c r="I94" s="20" t="str">
        <f t="shared" si="11"/>
        <v/>
      </c>
      <c r="J94" s="43"/>
    </row>
    <row r="95" spans="2:10" outlineLevel="1" x14ac:dyDescent="0.2">
      <c r="B95" s="32">
        <f t="shared" si="12"/>
        <v>3</v>
      </c>
      <c r="C95" s="17">
        <f t="shared" si="13"/>
        <v>42451</v>
      </c>
      <c r="D95" s="18" t="str">
        <f t="shared" si="14"/>
        <v/>
      </c>
      <c r="E95" s="18"/>
      <c r="F95" s="18">
        <f t="shared" si="15"/>
        <v>4.1666666666666664E-2</v>
      </c>
      <c r="G95" s="19" t="str">
        <f>IF(OR(D95=Übersicht!$G$7,D95=Übersicht!$G$8,D95=Übersicht!$G$9,D95=Übersicht!$G$11),$D$7,IF(D95=Übersicht!$G$10,0,IF(E95="","",E95-D95-F95)))</f>
        <v/>
      </c>
      <c r="H95" s="18" t="str">
        <f t="shared" si="10"/>
        <v/>
      </c>
      <c r="I95" s="20" t="str">
        <f t="shared" si="11"/>
        <v/>
      </c>
      <c r="J95" s="43"/>
    </row>
    <row r="96" spans="2:10" outlineLevel="1" x14ac:dyDescent="0.2">
      <c r="B96" s="32">
        <f t="shared" si="12"/>
        <v>4</v>
      </c>
      <c r="C96" s="17">
        <f t="shared" si="13"/>
        <v>42452</v>
      </c>
      <c r="D96" s="18" t="str">
        <f t="shared" si="14"/>
        <v/>
      </c>
      <c r="E96" s="18"/>
      <c r="F96" s="18">
        <f t="shared" si="15"/>
        <v>4.1666666666666664E-2</v>
      </c>
      <c r="G96" s="19" t="str">
        <f>IF(OR(D96=Übersicht!$G$7,D96=Übersicht!$G$8,D96=Übersicht!$G$9,D96=Übersicht!$G$11),$D$7,IF(D96=Übersicht!$G$10,0,IF(E96="","",E96-D96-F96)))</f>
        <v/>
      </c>
      <c r="H96" s="18" t="str">
        <f t="shared" si="10"/>
        <v/>
      </c>
      <c r="I96" s="20" t="str">
        <f t="shared" si="11"/>
        <v/>
      </c>
      <c r="J96" s="43"/>
    </row>
    <row r="97" spans="2:10" outlineLevel="1" x14ac:dyDescent="0.2">
      <c r="B97" s="32">
        <f t="shared" si="12"/>
        <v>5</v>
      </c>
      <c r="C97" s="17">
        <f t="shared" si="13"/>
        <v>42453</v>
      </c>
      <c r="D97" s="18" t="str">
        <f t="shared" si="14"/>
        <v/>
      </c>
      <c r="E97" s="18"/>
      <c r="F97" s="18">
        <f t="shared" si="15"/>
        <v>4.1666666666666664E-2</v>
      </c>
      <c r="G97" s="19" t="str">
        <f>IF(OR(D97=Übersicht!$G$7,D97=Übersicht!$G$8,D97=Übersicht!$G$9,D97=Übersicht!$G$11),$D$7,IF(D97=Übersicht!$G$10,0,IF(E97="","",E97-D97-F97)))</f>
        <v/>
      </c>
      <c r="H97" s="18" t="str">
        <f t="shared" si="10"/>
        <v/>
      </c>
      <c r="I97" s="20" t="str">
        <f t="shared" si="11"/>
        <v/>
      </c>
      <c r="J97" s="43"/>
    </row>
    <row r="98" spans="2:10" outlineLevel="1" x14ac:dyDescent="0.2">
      <c r="B98" s="32">
        <f t="shared" si="12"/>
        <v>6</v>
      </c>
      <c r="C98" s="17">
        <f t="shared" si="13"/>
        <v>42454</v>
      </c>
      <c r="D98" s="18" t="str">
        <f t="shared" si="14"/>
        <v/>
      </c>
      <c r="E98" s="18"/>
      <c r="F98" s="18">
        <f t="shared" si="15"/>
        <v>4.1666666666666664E-2</v>
      </c>
      <c r="G98" s="19" t="str">
        <f>IF(OR(D98=Übersicht!$G$7,D98=Übersicht!$G$8,D98=Übersicht!$G$9,D98=Übersicht!$G$11),$D$7,IF(D98=Übersicht!$G$10,0,IF(E98="","",E98-D98-F98)))</f>
        <v/>
      </c>
      <c r="H98" s="18" t="str">
        <f t="shared" si="10"/>
        <v/>
      </c>
      <c r="I98" s="20" t="str">
        <f t="shared" si="11"/>
        <v/>
      </c>
      <c r="J98" s="43"/>
    </row>
    <row r="99" spans="2:10" outlineLevel="1" x14ac:dyDescent="0.2">
      <c r="B99" s="32">
        <f t="shared" si="12"/>
        <v>7</v>
      </c>
      <c r="C99" s="17">
        <f t="shared" si="13"/>
        <v>42455</v>
      </c>
      <c r="D99" s="18" t="str">
        <f t="shared" si="14"/>
        <v>Wochenende</v>
      </c>
      <c r="E99" s="18"/>
      <c r="F99" s="18" t="str">
        <f t="shared" si="15"/>
        <v/>
      </c>
      <c r="G99" s="19" t="str">
        <f>IF(OR(D99=Übersicht!$G$7,D99=Übersicht!$G$8,D99=Übersicht!$G$9,D99=Übersicht!$G$11),$D$7,IF(D99=Übersicht!$G$10,0,IF(E99="","",E99-D99-F99)))</f>
        <v/>
      </c>
      <c r="H99" s="18" t="str">
        <f t="shared" si="10"/>
        <v/>
      </c>
      <c r="I99" s="20" t="str">
        <f t="shared" si="11"/>
        <v/>
      </c>
      <c r="J99" s="43"/>
    </row>
    <row r="100" spans="2:10" outlineLevel="1" x14ac:dyDescent="0.2">
      <c r="B100" s="32">
        <f t="shared" si="12"/>
        <v>1</v>
      </c>
      <c r="C100" s="17">
        <f t="shared" si="13"/>
        <v>42456</v>
      </c>
      <c r="D100" s="18" t="str">
        <f t="shared" si="14"/>
        <v>Wochenende</v>
      </c>
      <c r="E100" s="18"/>
      <c r="F100" s="18" t="str">
        <f t="shared" si="15"/>
        <v/>
      </c>
      <c r="G100" s="19" t="str">
        <f>IF(OR(D100=Übersicht!$G$7,D100=Übersicht!$G$8,D100=Übersicht!$G$9,D100=Übersicht!$G$11),$D$7,IF(D100=Übersicht!$G$10,0,IF(E100="","",E100-D100-F100)))</f>
        <v/>
      </c>
      <c r="H100" s="18" t="str">
        <f t="shared" si="10"/>
        <v/>
      </c>
      <c r="I100" s="20" t="str">
        <f t="shared" si="11"/>
        <v/>
      </c>
      <c r="J100" s="43"/>
    </row>
    <row r="101" spans="2:10" outlineLevel="1" x14ac:dyDescent="0.2">
      <c r="B101" s="32">
        <f t="shared" si="12"/>
        <v>2</v>
      </c>
      <c r="C101" s="17">
        <f t="shared" si="13"/>
        <v>42457</v>
      </c>
      <c r="D101" s="18" t="str">
        <f t="shared" si="14"/>
        <v/>
      </c>
      <c r="E101" s="18"/>
      <c r="F101" s="18">
        <f t="shared" si="15"/>
        <v>4.1666666666666664E-2</v>
      </c>
      <c r="G101" s="19" t="str">
        <f>IF(OR(D101=Übersicht!$G$7,D101=Übersicht!$G$8,D101=Übersicht!$G$9,D101=Übersicht!$G$11),$D$7,IF(D101=Übersicht!$G$10,0,IF(E101="","",E101-D101-F101)))</f>
        <v/>
      </c>
      <c r="H101" s="18" t="str">
        <f t="shared" si="10"/>
        <v/>
      </c>
      <c r="I101" s="20" t="str">
        <f t="shared" si="11"/>
        <v/>
      </c>
      <c r="J101" s="43"/>
    </row>
    <row r="102" spans="2:10" outlineLevel="1" x14ac:dyDescent="0.2">
      <c r="B102" s="32">
        <f t="shared" si="12"/>
        <v>3</v>
      </c>
      <c r="C102" s="17">
        <f t="shared" si="13"/>
        <v>42458</v>
      </c>
      <c r="D102" s="18" t="str">
        <f t="shared" si="14"/>
        <v/>
      </c>
      <c r="E102" s="18"/>
      <c r="F102" s="18">
        <f t="shared" si="15"/>
        <v>4.1666666666666664E-2</v>
      </c>
      <c r="G102" s="19" t="str">
        <f>IF(OR(D102=Übersicht!$G$7,D102=Übersicht!$G$8,D102=Übersicht!$G$9,D102=Übersicht!$G$11),$D$7,IF(D102=Übersicht!$G$10,0,IF(E102="","",E102-D102-F102)))</f>
        <v/>
      </c>
      <c r="H102" s="18" t="str">
        <f t="shared" si="10"/>
        <v/>
      </c>
      <c r="I102" s="20" t="str">
        <f t="shared" si="11"/>
        <v/>
      </c>
      <c r="J102" s="43"/>
    </row>
    <row r="103" spans="2:10" outlineLevel="1" x14ac:dyDescent="0.2">
      <c r="B103" s="32">
        <f t="shared" si="12"/>
        <v>4</v>
      </c>
      <c r="C103" s="17">
        <f t="shared" si="13"/>
        <v>42459</v>
      </c>
      <c r="D103" s="18" t="str">
        <f t="shared" si="14"/>
        <v/>
      </c>
      <c r="E103" s="18"/>
      <c r="F103" s="18">
        <f t="shared" si="15"/>
        <v>4.1666666666666664E-2</v>
      </c>
      <c r="G103" s="19" t="str">
        <f>IF(OR(D103=Übersicht!$G$7,D103=Übersicht!$G$8,D103=Übersicht!$G$9,D103=Übersicht!$G$11),$D$7,IF(D103=Übersicht!$G$10,0,IF(E103="","",E103-D103-F103)))</f>
        <v/>
      </c>
      <c r="H103" s="18" t="str">
        <f t="shared" si="10"/>
        <v/>
      </c>
      <c r="I103" s="20" t="str">
        <f t="shared" si="11"/>
        <v/>
      </c>
      <c r="J103" s="43"/>
    </row>
    <row r="104" spans="2:10" ht="15" outlineLevel="1" thickBot="1" x14ac:dyDescent="0.25">
      <c r="B104" s="32">
        <f t="shared" si="12"/>
        <v>5</v>
      </c>
      <c r="C104" s="17">
        <f t="shared" si="13"/>
        <v>42460</v>
      </c>
      <c r="D104" s="18" t="str">
        <f t="shared" si="14"/>
        <v/>
      </c>
      <c r="E104" s="18"/>
      <c r="F104" s="18">
        <f t="shared" si="15"/>
        <v>4.1666666666666664E-2</v>
      </c>
      <c r="G104" s="19" t="str">
        <f>IF(OR(D104=Übersicht!$G$7,D104=Übersicht!$G$8,D104=Übersicht!$G$9,D104=Übersicht!$G$11),$D$7,IF(D104=Übersicht!$G$10,0,IF(E104="","",E104-D104-F104)))</f>
        <v/>
      </c>
      <c r="H104" s="18" t="str">
        <f t="shared" si="10"/>
        <v/>
      </c>
      <c r="I104" s="20" t="str">
        <f t="shared" si="11"/>
        <v/>
      </c>
      <c r="J104" s="43"/>
    </row>
    <row r="105" spans="2:10" ht="15.75" thickBot="1" x14ac:dyDescent="0.3">
      <c r="B105" s="35" t="s">
        <v>11</v>
      </c>
      <c r="C105" s="21"/>
      <c r="D105" s="22" t="str">
        <f t="shared" si="14"/>
        <v/>
      </c>
      <c r="E105" s="23"/>
      <c r="F105" s="24"/>
      <c r="G105" s="24" t="str">
        <f>IF(OR(D105=Übersicht!$G$7,D105=Übersicht!$G$8,D105=Übersicht!$G$9,D105=Übersicht!$G$11),$D$7,IF(D105=Übersicht!$G$10,0,IF(E105="","",E105-D105-F105)))</f>
        <v/>
      </c>
      <c r="H105" s="26"/>
      <c r="I105" s="24"/>
      <c r="J105" s="25"/>
    </row>
    <row r="106" spans="2:10" outlineLevel="1" x14ac:dyDescent="0.2">
      <c r="B106" s="32">
        <f>WEEKDAY(C106)</f>
        <v>6</v>
      </c>
      <c r="C106" s="17">
        <f>DATE(Übersicht!C14, 4, 1)</f>
        <v>42461</v>
      </c>
      <c r="D106" s="18" t="str">
        <f t="shared" si="14"/>
        <v/>
      </c>
      <c r="E106" s="18"/>
      <c r="F106" s="18">
        <f t="shared" si="15"/>
        <v>4.1666666666666664E-2</v>
      </c>
      <c r="G106" s="19" t="str">
        <f>IF(OR(D106=Übersicht!$G$7,D106=Übersicht!$G$8,D106=Übersicht!$G$9,D106=Übersicht!$G$11),$D$7,IF(D106=Übersicht!$G$10,0,IF(E106="","",E106-D106-F106)))</f>
        <v/>
      </c>
      <c r="H106" s="18" t="str">
        <f t="shared" ref="H106:H135" si="16">IF(G106="","",IF(G106&lt;=$D$7,"",G106-$D$7))</f>
        <v/>
      </c>
      <c r="I106" s="20" t="str">
        <f t="shared" ref="I106:I135" si="17">IF(G106="","",IF(G106&lt;$D$7,$D$7-G106,""))</f>
        <v/>
      </c>
      <c r="J106" s="43"/>
    </row>
    <row r="107" spans="2:10" outlineLevel="1" x14ac:dyDescent="0.2">
      <c r="B107" s="32">
        <f t="shared" ref="B107:B135" si="18">WEEKDAY(C107)</f>
        <v>7</v>
      </c>
      <c r="C107" s="17">
        <f>C106+1</f>
        <v>42462</v>
      </c>
      <c r="D107" s="18" t="str">
        <f t="shared" si="14"/>
        <v>Wochenende</v>
      </c>
      <c r="E107" s="18"/>
      <c r="F107" s="18" t="str">
        <f t="shared" si="15"/>
        <v/>
      </c>
      <c r="G107" s="19" t="str">
        <f>IF(OR(D107=Übersicht!$G$7,D107=Übersicht!$G$8,D107=Übersicht!$G$9,D107=Übersicht!$G$11),$D$7,IF(D107=Übersicht!$G$10,0,IF(E107="","",E107-D107-F107)))</f>
        <v/>
      </c>
      <c r="H107" s="18" t="str">
        <f t="shared" si="16"/>
        <v/>
      </c>
      <c r="I107" s="20" t="str">
        <f t="shared" si="17"/>
        <v/>
      </c>
      <c r="J107" s="43"/>
    </row>
    <row r="108" spans="2:10" outlineLevel="1" x14ac:dyDescent="0.2">
      <c r="B108" s="32">
        <f t="shared" si="18"/>
        <v>1</v>
      </c>
      <c r="C108" s="17">
        <f t="shared" ref="C108:C135" si="19">C107+1</f>
        <v>42463</v>
      </c>
      <c r="D108" s="18" t="str">
        <f t="shared" si="14"/>
        <v>Wochenende</v>
      </c>
      <c r="E108" s="18"/>
      <c r="F108" s="18" t="str">
        <f t="shared" si="15"/>
        <v/>
      </c>
      <c r="G108" s="19" t="str">
        <f>IF(OR(D108=Übersicht!$G$7,D108=Übersicht!$G$8,D108=Übersicht!$G$9,D108=Übersicht!$G$11),$D$7,IF(D108=Übersicht!$G$10,0,IF(E108="","",E108-D108-F108)))</f>
        <v/>
      </c>
      <c r="H108" s="18" t="str">
        <f t="shared" si="16"/>
        <v/>
      </c>
      <c r="I108" s="20" t="str">
        <f t="shared" si="17"/>
        <v/>
      </c>
      <c r="J108" s="43"/>
    </row>
    <row r="109" spans="2:10" outlineLevel="1" x14ac:dyDescent="0.2">
      <c r="B109" s="32">
        <f t="shared" si="18"/>
        <v>2</v>
      </c>
      <c r="C109" s="17">
        <f t="shared" si="19"/>
        <v>42464</v>
      </c>
      <c r="D109" s="18" t="str">
        <f t="shared" si="14"/>
        <v/>
      </c>
      <c r="E109" s="18"/>
      <c r="F109" s="18">
        <f t="shared" si="15"/>
        <v>4.1666666666666664E-2</v>
      </c>
      <c r="G109" s="19" t="str">
        <f>IF(OR(D109=Übersicht!$G$7,D109=Übersicht!$G$8,D109=Übersicht!$G$9,D109=Übersicht!$G$11),$D$7,IF(D109=Übersicht!$G$10,0,IF(E109="","",E109-D109-F109)))</f>
        <v/>
      </c>
      <c r="H109" s="18" t="str">
        <f t="shared" si="16"/>
        <v/>
      </c>
      <c r="I109" s="20" t="str">
        <f t="shared" si="17"/>
        <v/>
      </c>
      <c r="J109" s="43"/>
    </row>
    <row r="110" spans="2:10" outlineLevel="1" x14ac:dyDescent="0.2">
      <c r="B110" s="32">
        <f t="shared" si="18"/>
        <v>3</v>
      </c>
      <c r="C110" s="17">
        <f t="shared" si="19"/>
        <v>42465</v>
      </c>
      <c r="D110" s="18" t="str">
        <f t="shared" si="14"/>
        <v/>
      </c>
      <c r="E110" s="18"/>
      <c r="F110" s="18">
        <f t="shared" si="15"/>
        <v>4.1666666666666664E-2</v>
      </c>
      <c r="G110" s="19" t="str">
        <f>IF(OR(D110=Übersicht!$G$7,D110=Übersicht!$G$8,D110=Übersicht!$G$9,D110=Übersicht!$G$11),$D$7,IF(D110=Übersicht!$G$10,0,IF(E110="","",E110-D110-F110)))</f>
        <v/>
      </c>
      <c r="H110" s="18" t="str">
        <f t="shared" si="16"/>
        <v/>
      </c>
      <c r="I110" s="20" t="str">
        <f t="shared" si="17"/>
        <v/>
      </c>
      <c r="J110" s="43"/>
    </row>
    <row r="111" spans="2:10" outlineLevel="1" x14ac:dyDescent="0.2">
      <c r="B111" s="32">
        <f t="shared" si="18"/>
        <v>4</v>
      </c>
      <c r="C111" s="17">
        <f t="shared" si="19"/>
        <v>42466</v>
      </c>
      <c r="D111" s="18" t="str">
        <f t="shared" si="14"/>
        <v/>
      </c>
      <c r="E111" s="18"/>
      <c r="F111" s="18">
        <f t="shared" si="15"/>
        <v>4.1666666666666664E-2</v>
      </c>
      <c r="G111" s="19" t="str">
        <f>IF(OR(D111=Übersicht!$G$7,D111=Übersicht!$G$8,D111=Übersicht!$G$9,D111=Übersicht!$G$11),$D$7,IF(D111=Übersicht!$G$10,0,IF(E111="","",E111-D111-F111)))</f>
        <v/>
      </c>
      <c r="H111" s="18" t="str">
        <f t="shared" si="16"/>
        <v/>
      </c>
      <c r="I111" s="20" t="str">
        <f t="shared" si="17"/>
        <v/>
      </c>
      <c r="J111" s="43"/>
    </row>
    <row r="112" spans="2:10" outlineLevel="1" x14ac:dyDescent="0.2">
      <c r="B112" s="32">
        <f t="shared" si="18"/>
        <v>5</v>
      </c>
      <c r="C112" s="17">
        <f t="shared" si="19"/>
        <v>42467</v>
      </c>
      <c r="D112" s="18" t="str">
        <f t="shared" si="14"/>
        <v/>
      </c>
      <c r="E112" s="18"/>
      <c r="F112" s="18">
        <f t="shared" si="15"/>
        <v>4.1666666666666664E-2</v>
      </c>
      <c r="G112" s="19" t="str">
        <f>IF(OR(D112=Übersicht!$G$7,D112=Übersicht!$G$8,D112=Übersicht!$G$9,D112=Übersicht!$G$11),$D$7,IF(D112=Übersicht!$G$10,0,IF(E112="","",E112-D112-F112)))</f>
        <v/>
      </c>
      <c r="H112" s="18" t="str">
        <f t="shared" si="16"/>
        <v/>
      </c>
      <c r="I112" s="20" t="str">
        <f t="shared" si="17"/>
        <v/>
      </c>
      <c r="J112" s="43"/>
    </row>
    <row r="113" spans="2:10" outlineLevel="1" x14ac:dyDescent="0.2">
      <c r="B113" s="32">
        <f t="shared" si="18"/>
        <v>6</v>
      </c>
      <c r="C113" s="17">
        <f t="shared" si="19"/>
        <v>42468</v>
      </c>
      <c r="D113" s="18" t="str">
        <f t="shared" si="14"/>
        <v/>
      </c>
      <c r="E113" s="18"/>
      <c r="F113" s="18">
        <f t="shared" si="15"/>
        <v>4.1666666666666664E-2</v>
      </c>
      <c r="G113" s="19" t="str">
        <f>IF(OR(D113=Übersicht!$G$7,D113=Übersicht!$G$8,D113=Übersicht!$G$9,D113=Übersicht!$G$11),$D$7,IF(D113=Übersicht!$G$10,0,IF(E113="","",E113-D113-F113)))</f>
        <v/>
      </c>
      <c r="H113" s="18" t="str">
        <f t="shared" si="16"/>
        <v/>
      </c>
      <c r="I113" s="20" t="str">
        <f t="shared" si="17"/>
        <v/>
      </c>
      <c r="J113" s="43"/>
    </row>
    <row r="114" spans="2:10" outlineLevel="1" x14ac:dyDescent="0.2">
      <c r="B114" s="32">
        <f t="shared" si="18"/>
        <v>7</v>
      </c>
      <c r="C114" s="17">
        <f t="shared" si="19"/>
        <v>42469</v>
      </c>
      <c r="D114" s="18" t="str">
        <f t="shared" si="14"/>
        <v>Wochenende</v>
      </c>
      <c r="E114" s="18"/>
      <c r="F114" s="18" t="str">
        <f t="shared" si="15"/>
        <v/>
      </c>
      <c r="G114" s="19" t="str">
        <f>IF(OR(D114=Übersicht!$G$7,D114=Übersicht!$G$8,D114=Übersicht!$G$9,D114=Übersicht!$G$11),$D$7,IF(D114=Übersicht!$G$10,0,IF(E114="","",E114-D114-F114)))</f>
        <v/>
      </c>
      <c r="H114" s="18" t="str">
        <f t="shared" si="16"/>
        <v/>
      </c>
      <c r="I114" s="20" t="str">
        <f t="shared" si="17"/>
        <v/>
      </c>
      <c r="J114" s="43"/>
    </row>
    <row r="115" spans="2:10" outlineLevel="1" x14ac:dyDescent="0.2">
      <c r="B115" s="32">
        <f t="shared" si="18"/>
        <v>1</v>
      </c>
      <c r="C115" s="17">
        <f t="shared" si="19"/>
        <v>42470</v>
      </c>
      <c r="D115" s="18" t="str">
        <f t="shared" si="14"/>
        <v>Wochenende</v>
      </c>
      <c r="E115" s="18"/>
      <c r="F115" s="18" t="str">
        <f t="shared" si="15"/>
        <v/>
      </c>
      <c r="G115" s="19" t="str">
        <f>IF(OR(D115=Übersicht!$G$7,D115=Übersicht!$G$8,D115=Übersicht!$G$9,D115=Übersicht!$G$11),$D$7,IF(D115=Übersicht!$G$10,0,IF(E115="","",E115-D115-F115)))</f>
        <v/>
      </c>
      <c r="H115" s="18" t="str">
        <f t="shared" si="16"/>
        <v/>
      </c>
      <c r="I115" s="20" t="str">
        <f t="shared" si="17"/>
        <v/>
      </c>
      <c r="J115" s="43"/>
    </row>
    <row r="116" spans="2:10" outlineLevel="1" x14ac:dyDescent="0.2">
      <c r="B116" s="32">
        <f t="shared" si="18"/>
        <v>2</v>
      </c>
      <c r="C116" s="17">
        <f t="shared" si="19"/>
        <v>42471</v>
      </c>
      <c r="D116" s="18" t="str">
        <f t="shared" si="14"/>
        <v/>
      </c>
      <c r="E116" s="18"/>
      <c r="F116" s="18">
        <f t="shared" si="15"/>
        <v>4.1666666666666664E-2</v>
      </c>
      <c r="G116" s="19" t="str">
        <f>IF(OR(D116=Übersicht!$G$7,D116=Übersicht!$G$8,D116=Übersicht!$G$9,D116=Übersicht!$G$11),$D$7,IF(D116=Übersicht!$G$10,0,IF(E116="","",E116-D116-F116)))</f>
        <v/>
      </c>
      <c r="H116" s="18" t="str">
        <f t="shared" si="16"/>
        <v/>
      </c>
      <c r="I116" s="20" t="str">
        <f t="shared" si="17"/>
        <v/>
      </c>
      <c r="J116" s="43"/>
    </row>
    <row r="117" spans="2:10" outlineLevel="1" x14ac:dyDescent="0.2">
      <c r="B117" s="32">
        <f t="shared" si="18"/>
        <v>3</v>
      </c>
      <c r="C117" s="17">
        <f t="shared" si="19"/>
        <v>42472</v>
      </c>
      <c r="D117" s="18" t="str">
        <f t="shared" si="14"/>
        <v/>
      </c>
      <c r="E117" s="18"/>
      <c r="F117" s="18">
        <f t="shared" si="15"/>
        <v>4.1666666666666664E-2</v>
      </c>
      <c r="G117" s="19" t="str">
        <f>IF(OR(D117=Übersicht!$G$7,D117=Übersicht!$G$8,D117=Übersicht!$G$9,D117=Übersicht!$G$11),$D$7,IF(D117=Übersicht!$G$10,0,IF(E117="","",E117-D117-F117)))</f>
        <v/>
      </c>
      <c r="H117" s="18" t="str">
        <f t="shared" si="16"/>
        <v/>
      </c>
      <c r="I117" s="20" t="str">
        <f t="shared" si="17"/>
        <v/>
      </c>
      <c r="J117" s="43"/>
    </row>
    <row r="118" spans="2:10" outlineLevel="1" x14ac:dyDescent="0.2">
      <c r="B118" s="32">
        <f t="shared" si="18"/>
        <v>4</v>
      </c>
      <c r="C118" s="17">
        <f t="shared" si="19"/>
        <v>42473</v>
      </c>
      <c r="D118" s="18" t="str">
        <f t="shared" si="14"/>
        <v/>
      </c>
      <c r="E118" s="18"/>
      <c r="F118" s="18">
        <f t="shared" si="15"/>
        <v>4.1666666666666664E-2</v>
      </c>
      <c r="G118" s="19" t="str">
        <f>IF(OR(D118=Übersicht!$G$7,D118=Übersicht!$G$8,D118=Übersicht!$G$9,D118=Übersicht!$G$11),$D$7,IF(D118=Übersicht!$G$10,0,IF(E118="","",E118-D118-F118)))</f>
        <v/>
      </c>
      <c r="H118" s="18" t="str">
        <f t="shared" si="16"/>
        <v/>
      </c>
      <c r="I118" s="20" t="str">
        <f t="shared" si="17"/>
        <v/>
      </c>
      <c r="J118" s="43"/>
    </row>
    <row r="119" spans="2:10" outlineLevel="1" x14ac:dyDescent="0.2">
      <c r="B119" s="32">
        <f t="shared" si="18"/>
        <v>5</v>
      </c>
      <c r="C119" s="17">
        <f t="shared" si="19"/>
        <v>42474</v>
      </c>
      <c r="D119" s="18" t="str">
        <f t="shared" si="14"/>
        <v/>
      </c>
      <c r="E119" s="18"/>
      <c r="F119" s="18">
        <f t="shared" si="15"/>
        <v>4.1666666666666664E-2</v>
      </c>
      <c r="G119" s="19" t="str">
        <f>IF(OR(D119=Übersicht!$G$7,D119=Übersicht!$G$8,D119=Übersicht!$G$9,D119=Übersicht!$G$11),$D$7,IF(D119=Übersicht!$G$10,0,IF(E119="","",E119-D119-F119)))</f>
        <v/>
      </c>
      <c r="H119" s="18" t="str">
        <f t="shared" si="16"/>
        <v/>
      </c>
      <c r="I119" s="20" t="str">
        <f t="shared" si="17"/>
        <v/>
      </c>
      <c r="J119" s="43"/>
    </row>
    <row r="120" spans="2:10" outlineLevel="1" x14ac:dyDescent="0.2">
      <c r="B120" s="32">
        <f t="shared" si="18"/>
        <v>6</v>
      </c>
      <c r="C120" s="17">
        <f t="shared" si="19"/>
        <v>42475</v>
      </c>
      <c r="D120" s="18" t="str">
        <f t="shared" si="14"/>
        <v/>
      </c>
      <c r="E120" s="18"/>
      <c r="F120" s="18">
        <f t="shared" si="15"/>
        <v>4.1666666666666664E-2</v>
      </c>
      <c r="G120" s="19" t="str">
        <f>IF(OR(D120=Übersicht!$G$7,D120=Übersicht!$G$8,D120=Übersicht!$G$9,D120=Übersicht!$G$11),$D$7,IF(D120=Übersicht!$G$10,0,IF(E120="","",E120-D120-F120)))</f>
        <v/>
      </c>
      <c r="H120" s="18" t="str">
        <f t="shared" si="16"/>
        <v/>
      </c>
      <c r="I120" s="20" t="str">
        <f t="shared" si="17"/>
        <v/>
      </c>
      <c r="J120" s="43"/>
    </row>
    <row r="121" spans="2:10" outlineLevel="1" x14ac:dyDescent="0.2">
      <c r="B121" s="32">
        <f t="shared" si="18"/>
        <v>7</v>
      </c>
      <c r="C121" s="17">
        <f t="shared" si="19"/>
        <v>42476</v>
      </c>
      <c r="D121" s="18" t="str">
        <f t="shared" si="14"/>
        <v>Wochenende</v>
      </c>
      <c r="E121" s="18"/>
      <c r="F121" s="18" t="str">
        <f t="shared" si="15"/>
        <v/>
      </c>
      <c r="G121" s="19" t="str">
        <f>IF(OR(D121=Übersicht!$G$7,D121=Übersicht!$G$8,D121=Übersicht!$G$9,D121=Übersicht!$G$11),$D$7,IF(D121=Übersicht!$G$10,0,IF(E121="","",E121-D121-F121)))</f>
        <v/>
      </c>
      <c r="H121" s="18" t="str">
        <f t="shared" si="16"/>
        <v/>
      </c>
      <c r="I121" s="20" t="str">
        <f t="shared" si="17"/>
        <v/>
      </c>
      <c r="J121" s="43"/>
    </row>
    <row r="122" spans="2:10" outlineLevel="1" x14ac:dyDescent="0.2">
      <c r="B122" s="32">
        <f t="shared" si="18"/>
        <v>1</v>
      </c>
      <c r="C122" s="17">
        <f t="shared" si="19"/>
        <v>42477</v>
      </c>
      <c r="D122" s="18" t="str">
        <f t="shared" si="14"/>
        <v>Wochenende</v>
      </c>
      <c r="E122" s="18"/>
      <c r="F122" s="18" t="str">
        <f t="shared" si="15"/>
        <v/>
      </c>
      <c r="G122" s="19" t="str">
        <f>IF(OR(D122=Übersicht!$G$7,D122=Übersicht!$G$8,D122=Übersicht!$G$9,D122=Übersicht!$G$11),$D$7,IF(D122=Übersicht!$G$10,0,IF(E122="","",E122-D122-F122)))</f>
        <v/>
      </c>
      <c r="H122" s="18" t="str">
        <f t="shared" si="16"/>
        <v/>
      </c>
      <c r="I122" s="20" t="str">
        <f t="shared" si="17"/>
        <v/>
      </c>
      <c r="J122" s="43"/>
    </row>
    <row r="123" spans="2:10" outlineLevel="1" x14ac:dyDescent="0.2">
      <c r="B123" s="32">
        <f t="shared" si="18"/>
        <v>2</v>
      </c>
      <c r="C123" s="17">
        <f t="shared" si="19"/>
        <v>42478</v>
      </c>
      <c r="D123" s="18" t="str">
        <f t="shared" si="14"/>
        <v/>
      </c>
      <c r="E123" s="18"/>
      <c r="F123" s="18">
        <f t="shared" si="15"/>
        <v>4.1666666666666664E-2</v>
      </c>
      <c r="G123" s="19" t="str">
        <f>IF(OR(D123=Übersicht!$G$7,D123=Übersicht!$G$8,D123=Übersicht!$G$9,D123=Übersicht!$G$11),$D$7,IF(D123=Übersicht!$G$10,0,IF(E123="","",E123-D123-F123)))</f>
        <v/>
      </c>
      <c r="H123" s="18" t="str">
        <f t="shared" si="16"/>
        <v/>
      </c>
      <c r="I123" s="20" t="str">
        <f t="shared" si="17"/>
        <v/>
      </c>
      <c r="J123" s="43"/>
    </row>
    <row r="124" spans="2:10" outlineLevel="1" x14ac:dyDescent="0.2">
      <c r="B124" s="32">
        <f t="shared" si="18"/>
        <v>3</v>
      </c>
      <c r="C124" s="17">
        <f t="shared" si="19"/>
        <v>42479</v>
      </c>
      <c r="D124" s="18" t="str">
        <f t="shared" si="14"/>
        <v/>
      </c>
      <c r="E124" s="18"/>
      <c r="F124" s="18">
        <f t="shared" si="15"/>
        <v>4.1666666666666664E-2</v>
      </c>
      <c r="G124" s="19" t="str">
        <f>IF(OR(D124=Übersicht!$G$7,D124=Übersicht!$G$8,D124=Übersicht!$G$9,D124=Übersicht!$G$11),$D$7,IF(D124=Übersicht!$G$10,0,IF(E124="","",E124-D124-F124)))</f>
        <v/>
      </c>
      <c r="H124" s="18" t="str">
        <f t="shared" si="16"/>
        <v/>
      </c>
      <c r="I124" s="20" t="str">
        <f t="shared" si="17"/>
        <v/>
      </c>
      <c r="J124" s="43"/>
    </row>
    <row r="125" spans="2:10" outlineLevel="1" x14ac:dyDescent="0.2">
      <c r="B125" s="32">
        <f t="shared" si="18"/>
        <v>4</v>
      </c>
      <c r="C125" s="17">
        <f t="shared" si="19"/>
        <v>42480</v>
      </c>
      <c r="D125" s="18" t="str">
        <f t="shared" si="14"/>
        <v/>
      </c>
      <c r="E125" s="18"/>
      <c r="F125" s="18">
        <f t="shared" si="15"/>
        <v>4.1666666666666664E-2</v>
      </c>
      <c r="G125" s="19" t="str">
        <f>IF(OR(D125=Übersicht!$G$7,D125=Übersicht!$G$8,D125=Übersicht!$G$9,D125=Übersicht!$G$11),$D$7,IF(D125=Übersicht!$G$10,0,IF(E125="","",E125-D125-F125)))</f>
        <v/>
      </c>
      <c r="H125" s="18" t="str">
        <f t="shared" si="16"/>
        <v/>
      </c>
      <c r="I125" s="20" t="str">
        <f t="shared" si="17"/>
        <v/>
      </c>
      <c r="J125" s="43"/>
    </row>
    <row r="126" spans="2:10" outlineLevel="1" x14ac:dyDescent="0.2">
      <c r="B126" s="32">
        <f t="shared" si="18"/>
        <v>5</v>
      </c>
      <c r="C126" s="17">
        <f t="shared" si="19"/>
        <v>42481</v>
      </c>
      <c r="D126" s="18" t="str">
        <f t="shared" si="14"/>
        <v/>
      </c>
      <c r="E126" s="18"/>
      <c r="F126" s="18">
        <f t="shared" si="15"/>
        <v>4.1666666666666664E-2</v>
      </c>
      <c r="G126" s="19" t="str">
        <f>IF(OR(D126=Übersicht!$G$7,D126=Übersicht!$G$8,D126=Übersicht!$G$9,D126=Übersicht!$G$11),$D$7,IF(D126=Übersicht!$G$10,0,IF(E126="","",E126-D126-F126)))</f>
        <v/>
      </c>
      <c r="H126" s="18" t="str">
        <f t="shared" si="16"/>
        <v/>
      </c>
      <c r="I126" s="20" t="str">
        <f t="shared" si="17"/>
        <v/>
      </c>
      <c r="J126" s="43"/>
    </row>
    <row r="127" spans="2:10" outlineLevel="1" x14ac:dyDescent="0.2">
      <c r="B127" s="32">
        <f t="shared" si="18"/>
        <v>6</v>
      </c>
      <c r="C127" s="17">
        <f t="shared" si="19"/>
        <v>42482</v>
      </c>
      <c r="D127" s="18" t="str">
        <f t="shared" si="14"/>
        <v/>
      </c>
      <c r="E127" s="18"/>
      <c r="F127" s="18">
        <f t="shared" si="15"/>
        <v>4.1666666666666664E-2</v>
      </c>
      <c r="G127" s="19" t="str">
        <f>IF(OR(D127=Übersicht!$G$7,D127=Übersicht!$G$8,D127=Übersicht!$G$9,D127=Übersicht!$G$11),$D$7,IF(D127=Übersicht!$G$10,0,IF(E127="","",E127-D127-F127)))</f>
        <v/>
      </c>
      <c r="H127" s="18" t="str">
        <f t="shared" si="16"/>
        <v/>
      </c>
      <c r="I127" s="20" t="str">
        <f t="shared" si="17"/>
        <v/>
      </c>
      <c r="J127" s="43"/>
    </row>
    <row r="128" spans="2:10" outlineLevel="1" x14ac:dyDescent="0.2">
      <c r="B128" s="32">
        <f t="shared" si="18"/>
        <v>7</v>
      </c>
      <c r="C128" s="17">
        <f t="shared" si="19"/>
        <v>42483</v>
      </c>
      <c r="D128" s="18" t="str">
        <f t="shared" si="14"/>
        <v>Wochenende</v>
      </c>
      <c r="E128" s="18"/>
      <c r="F128" s="18" t="str">
        <f t="shared" si="15"/>
        <v/>
      </c>
      <c r="G128" s="19" t="str">
        <f>IF(OR(D128=Übersicht!$G$7,D128=Übersicht!$G$8,D128=Übersicht!$G$9,D128=Übersicht!$G$11),$D$7,IF(D128=Übersicht!$G$10,0,IF(E128="","",E128-D128-F128)))</f>
        <v/>
      </c>
      <c r="H128" s="18" t="str">
        <f t="shared" si="16"/>
        <v/>
      </c>
      <c r="I128" s="20" t="str">
        <f t="shared" si="17"/>
        <v/>
      </c>
      <c r="J128" s="43"/>
    </row>
    <row r="129" spans="2:10" outlineLevel="1" x14ac:dyDescent="0.2">
      <c r="B129" s="32">
        <f t="shared" si="18"/>
        <v>1</v>
      </c>
      <c r="C129" s="17">
        <f t="shared" si="19"/>
        <v>42484</v>
      </c>
      <c r="D129" s="18" t="str">
        <f t="shared" si="14"/>
        <v>Wochenende</v>
      </c>
      <c r="E129" s="18"/>
      <c r="F129" s="18" t="str">
        <f t="shared" si="15"/>
        <v/>
      </c>
      <c r="G129" s="19" t="str">
        <f>IF(OR(D129=Übersicht!$G$7,D129=Übersicht!$G$8,D129=Übersicht!$G$9,D129=Übersicht!$G$11),$D$7,IF(D129=Übersicht!$G$10,0,IF(E129="","",E129-D129-F129)))</f>
        <v/>
      </c>
      <c r="H129" s="18" t="str">
        <f t="shared" si="16"/>
        <v/>
      </c>
      <c r="I129" s="20" t="str">
        <f t="shared" si="17"/>
        <v/>
      </c>
      <c r="J129" s="43"/>
    </row>
    <row r="130" spans="2:10" outlineLevel="1" x14ac:dyDescent="0.2">
      <c r="B130" s="32">
        <f t="shared" si="18"/>
        <v>2</v>
      </c>
      <c r="C130" s="17">
        <f t="shared" si="19"/>
        <v>42485</v>
      </c>
      <c r="D130" s="18" t="str">
        <f t="shared" si="14"/>
        <v/>
      </c>
      <c r="E130" s="18"/>
      <c r="F130" s="18">
        <f t="shared" si="15"/>
        <v>4.1666666666666664E-2</v>
      </c>
      <c r="G130" s="19" t="str">
        <f>IF(OR(D130=Übersicht!$G$7,D130=Übersicht!$G$8,D130=Übersicht!$G$9,D130=Übersicht!$G$11),$D$7,IF(D130=Übersicht!$G$10,0,IF(E130="","",E130-D130-F130)))</f>
        <v/>
      </c>
      <c r="H130" s="18" t="str">
        <f t="shared" si="16"/>
        <v/>
      </c>
      <c r="I130" s="20" t="str">
        <f t="shared" si="17"/>
        <v/>
      </c>
      <c r="J130" s="43"/>
    </row>
    <row r="131" spans="2:10" outlineLevel="1" x14ac:dyDescent="0.2">
      <c r="B131" s="32">
        <f t="shared" si="18"/>
        <v>3</v>
      </c>
      <c r="C131" s="17">
        <f t="shared" si="19"/>
        <v>42486</v>
      </c>
      <c r="D131" s="18" t="str">
        <f t="shared" si="14"/>
        <v/>
      </c>
      <c r="E131" s="18"/>
      <c r="F131" s="18">
        <f t="shared" si="15"/>
        <v>4.1666666666666664E-2</v>
      </c>
      <c r="G131" s="19" t="str">
        <f>IF(OR(D131=Übersicht!$G$7,D131=Übersicht!$G$8,D131=Übersicht!$G$9,D131=Übersicht!$G$11),$D$7,IF(D131=Übersicht!$G$10,0,IF(E131="","",E131-D131-F131)))</f>
        <v/>
      </c>
      <c r="H131" s="18" t="str">
        <f t="shared" si="16"/>
        <v/>
      </c>
      <c r="I131" s="20" t="str">
        <f t="shared" si="17"/>
        <v/>
      </c>
      <c r="J131" s="43"/>
    </row>
    <row r="132" spans="2:10" outlineLevel="1" x14ac:dyDescent="0.2">
      <c r="B132" s="32">
        <f t="shared" si="18"/>
        <v>4</v>
      </c>
      <c r="C132" s="17">
        <f t="shared" si="19"/>
        <v>42487</v>
      </c>
      <c r="D132" s="18" t="str">
        <f t="shared" si="14"/>
        <v/>
      </c>
      <c r="E132" s="18"/>
      <c r="F132" s="18">
        <f t="shared" si="15"/>
        <v>4.1666666666666664E-2</v>
      </c>
      <c r="G132" s="19" t="str">
        <f>IF(OR(D132=Übersicht!$G$7,D132=Übersicht!$G$8,D132=Übersicht!$G$9,D132=Übersicht!$G$11),$D$7,IF(D132=Übersicht!$G$10,0,IF(E132="","",E132-D132-F132)))</f>
        <v/>
      </c>
      <c r="H132" s="18" t="str">
        <f t="shared" si="16"/>
        <v/>
      </c>
      <c r="I132" s="20" t="str">
        <f t="shared" si="17"/>
        <v/>
      </c>
      <c r="J132" s="43"/>
    </row>
    <row r="133" spans="2:10" outlineLevel="1" x14ac:dyDescent="0.2">
      <c r="B133" s="32">
        <f t="shared" si="18"/>
        <v>5</v>
      </c>
      <c r="C133" s="17">
        <f t="shared" si="19"/>
        <v>42488</v>
      </c>
      <c r="D133" s="18" t="str">
        <f t="shared" si="14"/>
        <v/>
      </c>
      <c r="E133" s="18"/>
      <c r="F133" s="18">
        <f t="shared" si="15"/>
        <v>4.1666666666666664E-2</v>
      </c>
      <c r="G133" s="19" t="str">
        <f>IF(OR(D133=Übersicht!$G$7,D133=Übersicht!$G$8,D133=Übersicht!$G$9,D133=Übersicht!$G$11),$D$7,IF(D133=Übersicht!$G$10,0,IF(E133="","",E133-D133-F133)))</f>
        <v/>
      </c>
      <c r="H133" s="18" t="str">
        <f t="shared" si="16"/>
        <v/>
      </c>
      <c r="I133" s="20" t="str">
        <f t="shared" si="17"/>
        <v/>
      </c>
      <c r="J133" s="43"/>
    </row>
    <row r="134" spans="2:10" outlineLevel="1" x14ac:dyDescent="0.2">
      <c r="B134" s="32">
        <f t="shared" si="18"/>
        <v>6</v>
      </c>
      <c r="C134" s="17">
        <f t="shared" si="19"/>
        <v>42489</v>
      </c>
      <c r="D134" s="18" t="str">
        <f t="shared" si="14"/>
        <v/>
      </c>
      <c r="E134" s="18"/>
      <c r="F134" s="18">
        <f t="shared" si="15"/>
        <v>4.1666666666666664E-2</v>
      </c>
      <c r="G134" s="19" t="str">
        <f>IF(OR(D134=Übersicht!$G$7,D134=Übersicht!$G$8,D134=Übersicht!$G$9,D134=Übersicht!$G$11),$D$7,IF(D134=Übersicht!$G$10,0,IF(E134="","",E134-D134-F134)))</f>
        <v/>
      </c>
      <c r="H134" s="18" t="str">
        <f t="shared" si="16"/>
        <v/>
      </c>
      <c r="I134" s="20" t="str">
        <f t="shared" si="17"/>
        <v/>
      </c>
      <c r="J134" s="43"/>
    </row>
    <row r="135" spans="2:10" ht="15" outlineLevel="1" thickBot="1" x14ac:dyDescent="0.25">
      <c r="B135" s="32">
        <f t="shared" si="18"/>
        <v>7</v>
      </c>
      <c r="C135" s="17">
        <f t="shared" si="19"/>
        <v>42490</v>
      </c>
      <c r="D135" s="18" t="str">
        <f t="shared" si="14"/>
        <v>Wochenende</v>
      </c>
      <c r="E135" s="18"/>
      <c r="F135" s="18" t="str">
        <f t="shared" si="15"/>
        <v/>
      </c>
      <c r="G135" s="19" t="str">
        <f>IF(OR(D135=Übersicht!$G$7,D135=Übersicht!$G$8,D135=Übersicht!$G$9,D135=Übersicht!$G$11),$D$7,IF(D135=Übersicht!$G$10,0,IF(E135="","",E135-D135-F135)))</f>
        <v/>
      </c>
      <c r="H135" s="18" t="str">
        <f t="shared" si="16"/>
        <v/>
      </c>
      <c r="I135" s="20" t="str">
        <f t="shared" si="17"/>
        <v/>
      </c>
      <c r="J135" s="43"/>
    </row>
    <row r="136" spans="2:10" ht="15.75" thickBot="1" x14ac:dyDescent="0.3">
      <c r="B136" s="35" t="s">
        <v>12</v>
      </c>
      <c r="C136" s="21"/>
      <c r="D136" s="22" t="str">
        <f t="shared" si="14"/>
        <v/>
      </c>
      <c r="E136" s="23"/>
      <c r="F136" s="24"/>
      <c r="G136" s="24" t="str">
        <f>IF(OR(D136=Übersicht!$G$7,D136=Übersicht!$G$8,D136=Übersicht!$G$9,D136=Übersicht!$G$11),$D$7,IF(D136=Übersicht!$G$10,0,IF(E136="","",E136-D136-F136)))</f>
        <v/>
      </c>
      <c r="H136" s="26"/>
      <c r="I136" s="24"/>
      <c r="J136" s="25"/>
    </row>
    <row r="137" spans="2:10" outlineLevel="1" x14ac:dyDescent="0.2">
      <c r="B137" s="32">
        <f>WEEKDAY(C137)</f>
        <v>1</v>
      </c>
      <c r="C137" s="17">
        <f>DATE(Übersicht!C14, 5, 1)</f>
        <v>42491</v>
      </c>
      <c r="D137" s="18" t="str">
        <f t="shared" si="14"/>
        <v>Wochenende</v>
      </c>
      <c r="E137" s="18"/>
      <c r="F137" s="18" t="str">
        <f t="shared" si="15"/>
        <v/>
      </c>
      <c r="G137" s="19" t="str">
        <f>IF(OR(D137=Übersicht!$G$7,D137=Übersicht!$G$8,D137=Übersicht!$G$9,D137=Übersicht!$G$11),$D$7,IF(D137=Übersicht!$G$10,0,IF(E137="","",E137-D137-F137)))</f>
        <v/>
      </c>
      <c r="H137" s="18" t="str">
        <f t="shared" ref="H137:H167" si="20">IF(G137="","",IF(G137&lt;=$D$7,"",G137-$D$7))</f>
        <v/>
      </c>
      <c r="I137" s="20" t="str">
        <f t="shared" ref="I137:I167" si="21">IF(G137="","",IF(G137&lt;$D$7,$D$7-G137,""))</f>
        <v/>
      </c>
      <c r="J137" s="43"/>
    </row>
    <row r="138" spans="2:10" outlineLevel="1" x14ac:dyDescent="0.2">
      <c r="B138" s="32">
        <f t="shared" ref="B138:B167" si="22">WEEKDAY(C138)</f>
        <v>2</v>
      </c>
      <c r="C138" s="17">
        <f>C137+1</f>
        <v>42492</v>
      </c>
      <c r="D138" s="18" t="str">
        <f t="shared" si="14"/>
        <v/>
      </c>
      <c r="E138" s="18"/>
      <c r="F138" s="18">
        <f t="shared" si="15"/>
        <v>4.1666666666666664E-2</v>
      </c>
      <c r="G138" s="19" t="str">
        <f>IF(OR(D138=Übersicht!$G$7,D138=Übersicht!$G$8,D138=Übersicht!$G$9,D138=Übersicht!$G$11),$D$7,IF(D138=Übersicht!$G$10,0,IF(E138="","",E138-D138-F138)))</f>
        <v/>
      </c>
      <c r="H138" s="18" t="str">
        <f t="shared" si="20"/>
        <v/>
      </c>
      <c r="I138" s="20" t="str">
        <f t="shared" si="21"/>
        <v/>
      </c>
      <c r="J138" s="43"/>
    </row>
    <row r="139" spans="2:10" outlineLevel="1" x14ac:dyDescent="0.2">
      <c r="B139" s="32">
        <f t="shared" si="22"/>
        <v>3</v>
      </c>
      <c r="C139" s="17">
        <f t="shared" ref="C139:C167" si="23">C138+1</f>
        <v>42493</v>
      </c>
      <c r="D139" s="18" t="str">
        <f t="shared" si="14"/>
        <v/>
      </c>
      <c r="E139" s="18"/>
      <c r="F139" s="18">
        <f t="shared" si="15"/>
        <v>4.1666666666666664E-2</v>
      </c>
      <c r="G139" s="19" t="str">
        <f>IF(OR(D139=Übersicht!$G$7,D139=Übersicht!$G$8,D139=Übersicht!$G$9,D139=Übersicht!$G$11),$D$7,IF(D139=Übersicht!$G$10,0,IF(E139="","",E139-D139-F139)))</f>
        <v/>
      </c>
      <c r="H139" s="18" t="str">
        <f t="shared" si="20"/>
        <v/>
      </c>
      <c r="I139" s="20" t="str">
        <f t="shared" si="21"/>
        <v/>
      </c>
      <c r="J139" s="43"/>
    </row>
    <row r="140" spans="2:10" outlineLevel="1" x14ac:dyDescent="0.2">
      <c r="B140" s="32">
        <f t="shared" si="22"/>
        <v>4</v>
      </c>
      <c r="C140" s="17">
        <f t="shared" si="23"/>
        <v>42494</v>
      </c>
      <c r="D140" s="18" t="str">
        <f t="shared" si="14"/>
        <v/>
      </c>
      <c r="E140" s="18"/>
      <c r="F140" s="18">
        <f t="shared" si="15"/>
        <v>4.1666666666666664E-2</v>
      </c>
      <c r="G140" s="19" t="str">
        <f>IF(OR(D140=Übersicht!$G$7,D140=Übersicht!$G$8,D140=Übersicht!$G$9,D140=Übersicht!$G$11),$D$7,IF(D140=Übersicht!$G$10,0,IF(E140="","",E140-D140-F140)))</f>
        <v/>
      </c>
      <c r="H140" s="18" t="str">
        <f t="shared" si="20"/>
        <v/>
      </c>
      <c r="I140" s="20" t="str">
        <f t="shared" si="21"/>
        <v/>
      </c>
      <c r="J140" s="43"/>
    </row>
    <row r="141" spans="2:10" outlineLevel="1" x14ac:dyDescent="0.2">
      <c r="B141" s="32">
        <f t="shared" si="22"/>
        <v>5</v>
      </c>
      <c r="C141" s="17">
        <f t="shared" si="23"/>
        <v>42495</v>
      </c>
      <c r="D141" s="18" t="str">
        <f t="shared" ref="D141:D204" si="24">IF(OR(B141=1,B141=7),"Wochenende","")</f>
        <v/>
      </c>
      <c r="E141" s="18"/>
      <c r="F141" s="18">
        <f t="shared" ref="F141:F204" si="25">IF(OR(B141=7,B141=1),"",$D$8)</f>
        <v>4.1666666666666664E-2</v>
      </c>
      <c r="G141" s="19" t="str">
        <f>IF(OR(D141=Übersicht!$G$7,D141=Übersicht!$G$8,D141=Übersicht!$G$9,D141=Übersicht!$G$11),$D$7,IF(D141=Übersicht!$G$10,0,IF(E141="","",E141-D141-F141)))</f>
        <v/>
      </c>
      <c r="H141" s="18" t="str">
        <f t="shared" si="20"/>
        <v/>
      </c>
      <c r="I141" s="20" t="str">
        <f t="shared" si="21"/>
        <v/>
      </c>
      <c r="J141" s="43"/>
    </row>
    <row r="142" spans="2:10" outlineLevel="1" x14ac:dyDescent="0.2">
      <c r="B142" s="32">
        <f t="shared" si="22"/>
        <v>6</v>
      </c>
      <c r="C142" s="17">
        <f t="shared" si="23"/>
        <v>42496</v>
      </c>
      <c r="D142" s="18" t="str">
        <f t="shared" si="24"/>
        <v/>
      </c>
      <c r="E142" s="18"/>
      <c r="F142" s="18">
        <f t="shared" si="25"/>
        <v>4.1666666666666664E-2</v>
      </c>
      <c r="G142" s="19" t="str">
        <f>IF(OR(D142=Übersicht!$G$7,D142=Übersicht!$G$8,D142=Übersicht!$G$9,D142=Übersicht!$G$11),$D$7,IF(D142=Übersicht!$G$10,0,IF(E142="","",E142-D142-F142)))</f>
        <v/>
      </c>
      <c r="H142" s="18" t="str">
        <f t="shared" si="20"/>
        <v/>
      </c>
      <c r="I142" s="20" t="str">
        <f t="shared" si="21"/>
        <v/>
      </c>
      <c r="J142" s="43"/>
    </row>
    <row r="143" spans="2:10" outlineLevel="1" x14ac:dyDescent="0.2">
      <c r="B143" s="32">
        <f t="shared" si="22"/>
        <v>7</v>
      </c>
      <c r="C143" s="17">
        <f t="shared" si="23"/>
        <v>42497</v>
      </c>
      <c r="D143" s="18" t="str">
        <f t="shared" si="24"/>
        <v>Wochenende</v>
      </c>
      <c r="E143" s="18"/>
      <c r="F143" s="18" t="str">
        <f t="shared" si="25"/>
        <v/>
      </c>
      <c r="G143" s="19" t="str">
        <f>IF(OR(D143=Übersicht!$G$7,D143=Übersicht!$G$8,D143=Übersicht!$G$9,D143=Übersicht!$G$11),$D$7,IF(D143=Übersicht!$G$10,0,IF(E143="","",E143-D143-F143)))</f>
        <v/>
      </c>
      <c r="H143" s="18" t="str">
        <f t="shared" si="20"/>
        <v/>
      </c>
      <c r="I143" s="20" t="str">
        <f t="shared" si="21"/>
        <v/>
      </c>
      <c r="J143" s="43"/>
    </row>
    <row r="144" spans="2:10" outlineLevel="1" x14ac:dyDescent="0.2">
      <c r="B144" s="32">
        <f t="shared" si="22"/>
        <v>1</v>
      </c>
      <c r="C144" s="17">
        <f t="shared" si="23"/>
        <v>42498</v>
      </c>
      <c r="D144" s="18" t="str">
        <f t="shared" si="24"/>
        <v>Wochenende</v>
      </c>
      <c r="E144" s="18"/>
      <c r="F144" s="18" t="str">
        <f t="shared" si="25"/>
        <v/>
      </c>
      <c r="G144" s="19" t="str">
        <f>IF(OR(D144=Übersicht!$G$7,D144=Übersicht!$G$8,D144=Übersicht!$G$9,D144=Übersicht!$G$11),$D$7,IF(D144=Übersicht!$G$10,0,IF(E144="","",E144-D144-F144)))</f>
        <v/>
      </c>
      <c r="H144" s="18" t="str">
        <f t="shared" si="20"/>
        <v/>
      </c>
      <c r="I144" s="20" t="str">
        <f t="shared" si="21"/>
        <v/>
      </c>
      <c r="J144" s="43"/>
    </row>
    <row r="145" spans="2:10" outlineLevel="1" x14ac:dyDescent="0.2">
      <c r="B145" s="32">
        <f t="shared" si="22"/>
        <v>2</v>
      </c>
      <c r="C145" s="17">
        <f t="shared" si="23"/>
        <v>42499</v>
      </c>
      <c r="D145" s="18" t="str">
        <f t="shared" si="24"/>
        <v/>
      </c>
      <c r="E145" s="18"/>
      <c r="F145" s="18">
        <f t="shared" si="25"/>
        <v>4.1666666666666664E-2</v>
      </c>
      <c r="G145" s="19" t="str">
        <f>IF(OR(D145=Übersicht!$G$7,D145=Übersicht!$G$8,D145=Übersicht!$G$9,D145=Übersicht!$G$11),$D$7,IF(D145=Übersicht!$G$10,0,IF(E145="","",E145-D145-F145)))</f>
        <v/>
      </c>
      <c r="H145" s="18" t="str">
        <f t="shared" si="20"/>
        <v/>
      </c>
      <c r="I145" s="20" t="str">
        <f t="shared" si="21"/>
        <v/>
      </c>
      <c r="J145" s="43"/>
    </row>
    <row r="146" spans="2:10" outlineLevel="1" x14ac:dyDescent="0.2">
      <c r="B146" s="32">
        <f t="shared" si="22"/>
        <v>3</v>
      </c>
      <c r="C146" s="17">
        <f t="shared" si="23"/>
        <v>42500</v>
      </c>
      <c r="D146" s="18" t="str">
        <f t="shared" si="24"/>
        <v/>
      </c>
      <c r="E146" s="18"/>
      <c r="F146" s="18">
        <f t="shared" si="25"/>
        <v>4.1666666666666664E-2</v>
      </c>
      <c r="G146" s="19" t="str">
        <f>IF(OR(D146=Übersicht!$G$7,D146=Übersicht!$G$8,D146=Übersicht!$G$9,D146=Übersicht!$G$11),$D$7,IF(D146=Übersicht!$G$10,0,IF(E146="","",E146-D146-F146)))</f>
        <v/>
      </c>
      <c r="H146" s="18" t="str">
        <f t="shared" si="20"/>
        <v/>
      </c>
      <c r="I146" s="20" t="str">
        <f t="shared" si="21"/>
        <v/>
      </c>
      <c r="J146" s="43"/>
    </row>
    <row r="147" spans="2:10" outlineLevel="1" x14ac:dyDescent="0.2">
      <c r="B147" s="32">
        <f t="shared" si="22"/>
        <v>4</v>
      </c>
      <c r="C147" s="17">
        <f t="shared" si="23"/>
        <v>42501</v>
      </c>
      <c r="D147" s="18" t="str">
        <f t="shared" si="24"/>
        <v/>
      </c>
      <c r="E147" s="18"/>
      <c r="F147" s="18">
        <f t="shared" si="25"/>
        <v>4.1666666666666664E-2</v>
      </c>
      <c r="G147" s="19" t="str">
        <f>IF(OR(D147=Übersicht!$G$7,D147=Übersicht!$G$8,D147=Übersicht!$G$9,D147=Übersicht!$G$11),$D$7,IF(D147=Übersicht!$G$10,0,IF(E147="","",E147-D147-F147)))</f>
        <v/>
      </c>
      <c r="H147" s="18" t="str">
        <f t="shared" si="20"/>
        <v/>
      </c>
      <c r="I147" s="20" t="str">
        <f t="shared" si="21"/>
        <v/>
      </c>
      <c r="J147" s="43"/>
    </row>
    <row r="148" spans="2:10" outlineLevel="1" x14ac:dyDescent="0.2">
      <c r="B148" s="32">
        <f t="shared" si="22"/>
        <v>5</v>
      </c>
      <c r="C148" s="17">
        <f t="shared" si="23"/>
        <v>42502</v>
      </c>
      <c r="D148" s="18" t="str">
        <f t="shared" si="24"/>
        <v/>
      </c>
      <c r="E148" s="18"/>
      <c r="F148" s="18">
        <f t="shared" si="25"/>
        <v>4.1666666666666664E-2</v>
      </c>
      <c r="G148" s="19" t="str">
        <f>IF(OR(D148=Übersicht!$G$7,D148=Übersicht!$G$8,D148=Übersicht!$G$9,D148=Übersicht!$G$11),$D$7,IF(D148=Übersicht!$G$10,0,IF(E148="","",E148-D148-F148)))</f>
        <v/>
      </c>
      <c r="H148" s="18" t="str">
        <f t="shared" si="20"/>
        <v/>
      </c>
      <c r="I148" s="20" t="str">
        <f t="shared" si="21"/>
        <v/>
      </c>
      <c r="J148" s="43"/>
    </row>
    <row r="149" spans="2:10" outlineLevel="1" x14ac:dyDescent="0.2">
      <c r="B149" s="32">
        <f t="shared" si="22"/>
        <v>6</v>
      </c>
      <c r="C149" s="17">
        <f t="shared" si="23"/>
        <v>42503</v>
      </c>
      <c r="D149" s="18" t="str">
        <f t="shared" si="24"/>
        <v/>
      </c>
      <c r="E149" s="18"/>
      <c r="F149" s="18">
        <f t="shared" si="25"/>
        <v>4.1666666666666664E-2</v>
      </c>
      <c r="G149" s="19" t="str">
        <f>IF(OR(D149=Übersicht!$G$7,D149=Übersicht!$G$8,D149=Übersicht!$G$9,D149=Übersicht!$G$11),$D$7,IF(D149=Übersicht!$G$10,0,IF(E149="","",E149-D149-F149)))</f>
        <v/>
      </c>
      <c r="H149" s="18" t="str">
        <f t="shared" si="20"/>
        <v/>
      </c>
      <c r="I149" s="20" t="str">
        <f t="shared" si="21"/>
        <v/>
      </c>
      <c r="J149" s="43"/>
    </row>
    <row r="150" spans="2:10" outlineLevel="1" x14ac:dyDescent="0.2">
      <c r="B150" s="32">
        <f t="shared" si="22"/>
        <v>7</v>
      </c>
      <c r="C150" s="17">
        <f t="shared" si="23"/>
        <v>42504</v>
      </c>
      <c r="D150" s="18" t="str">
        <f t="shared" si="24"/>
        <v>Wochenende</v>
      </c>
      <c r="E150" s="18"/>
      <c r="F150" s="18" t="str">
        <f t="shared" si="25"/>
        <v/>
      </c>
      <c r="G150" s="19" t="str">
        <f>IF(OR(D150=Übersicht!$G$7,D150=Übersicht!$G$8,D150=Übersicht!$G$9,D150=Übersicht!$G$11),$D$7,IF(D150=Übersicht!$G$10,0,IF(E150="","",E150-D150-F150)))</f>
        <v/>
      </c>
      <c r="H150" s="18" t="str">
        <f t="shared" si="20"/>
        <v/>
      </c>
      <c r="I150" s="20" t="str">
        <f t="shared" si="21"/>
        <v/>
      </c>
      <c r="J150" s="43"/>
    </row>
    <row r="151" spans="2:10" outlineLevel="1" x14ac:dyDescent="0.2">
      <c r="B151" s="32">
        <f t="shared" si="22"/>
        <v>1</v>
      </c>
      <c r="C151" s="17">
        <f t="shared" si="23"/>
        <v>42505</v>
      </c>
      <c r="D151" s="18" t="str">
        <f t="shared" si="24"/>
        <v>Wochenende</v>
      </c>
      <c r="E151" s="18"/>
      <c r="F151" s="18" t="str">
        <f t="shared" si="25"/>
        <v/>
      </c>
      <c r="G151" s="19" t="str">
        <f>IF(OR(D151=Übersicht!$G$7,D151=Übersicht!$G$8,D151=Übersicht!$G$9,D151=Übersicht!$G$11),$D$7,IF(D151=Übersicht!$G$10,0,IF(E151="","",E151-D151-F151)))</f>
        <v/>
      </c>
      <c r="H151" s="18" t="str">
        <f t="shared" si="20"/>
        <v/>
      </c>
      <c r="I151" s="20" t="str">
        <f t="shared" si="21"/>
        <v/>
      </c>
      <c r="J151" s="43"/>
    </row>
    <row r="152" spans="2:10" outlineLevel="1" x14ac:dyDescent="0.2">
      <c r="B152" s="32">
        <f t="shared" si="22"/>
        <v>2</v>
      </c>
      <c r="C152" s="17">
        <f t="shared" si="23"/>
        <v>42506</v>
      </c>
      <c r="D152" s="18" t="str">
        <f t="shared" si="24"/>
        <v/>
      </c>
      <c r="E152" s="18"/>
      <c r="F152" s="18">
        <f t="shared" si="25"/>
        <v>4.1666666666666664E-2</v>
      </c>
      <c r="G152" s="19" t="str">
        <f>IF(OR(D152=Übersicht!$G$7,D152=Übersicht!$G$8,D152=Übersicht!$G$9,D152=Übersicht!$G$11),$D$7,IF(D152=Übersicht!$G$10,0,IF(E152="","",E152-D152-F152)))</f>
        <v/>
      </c>
      <c r="H152" s="18" t="str">
        <f t="shared" si="20"/>
        <v/>
      </c>
      <c r="I152" s="20" t="str">
        <f t="shared" si="21"/>
        <v/>
      </c>
      <c r="J152" s="43"/>
    </row>
    <row r="153" spans="2:10" outlineLevel="1" x14ac:dyDescent="0.2">
      <c r="B153" s="32">
        <f t="shared" si="22"/>
        <v>3</v>
      </c>
      <c r="C153" s="17">
        <f t="shared" si="23"/>
        <v>42507</v>
      </c>
      <c r="D153" s="18" t="str">
        <f t="shared" si="24"/>
        <v/>
      </c>
      <c r="E153" s="18"/>
      <c r="F153" s="18">
        <f t="shared" si="25"/>
        <v>4.1666666666666664E-2</v>
      </c>
      <c r="G153" s="19" t="str">
        <f>IF(OR(D153=Übersicht!$G$7,D153=Übersicht!$G$8,D153=Übersicht!$G$9,D153=Übersicht!$G$11),$D$7,IF(D153=Übersicht!$G$10,0,IF(E153="","",E153-D153-F153)))</f>
        <v/>
      </c>
      <c r="H153" s="18" t="str">
        <f t="shared" si="20"/>
        <v/>
      </c>
      <c r="I153" s="20" t="str">
        <f t="shared" si="21"/>
        <v/>
      </c>
      <c r="J153" s="43"/>
    </row>
    <row r="154" spans="2:10" outlineLevel="1" x14ac:dyDescent="0.2">
      <c r="B154" s="32">
        <f t="shared" si="22"/>
        <v>4</v>
      </c>
      <c r="C154" s="17">
        <f t="shared" si="23"/>
        <v>42508</v>
      </c>
      <c r="D154" s="18" t="str">
        <f t="shared" si="24"/>
        <v/>
      </c>
      <c r="E154" s="18"/>
      <c r="F154" s="18">
        <f t="shared" si="25"/>
        <v>4.1666666666666664E-2</v>
      </c>
      <c r="G154" s="19" t="str">
        <f>IF(OR(D154=Übersicht!$G$7,D154=Übersicht!$G$8,D154=Übersicht!$G$9,D154=Übersicht!$G$11),$D$7,IF(D154=Übersicht!$G$10,0,IF(E154="","",E154-D154-F154)))</f>
        <v/>
      </c>
      <c r="H154" s="18" t="str">
        <f t="shared" si="20"/>
        <v/>
      </c>
      <c r="I154" s="20" t="str">
        <f t="shared" si="21"/>
        <v/>
      </c>
      <c r="J154" s="43"/>
    </row>
    <row r="155" spans="2:10" outlineLevel="1" x14ac:dyDescent="0.2">
      <c r="B155" s="32">
        <f t="shared" si="22"/>
        <v>5</v>
      </c>
      <c r="C155" s="17">
        <f t="shared" si="23"/>
        <v>42509</v>
      </c>
      <c r="D155" s="18" t="str">
        <f t="shared" si="24"/>
        <v/>
      </c>
      <c r="E155" s="18"/>
      <c r="F155" s="18">
        <f t="shared" si="25"/>
        <v>4.1666666666666664E-2</v>
      </c>
      <c r="G155" s="19" t="str">
        <f>IF(OR(D155=Übersicht!$G$7,D155=Übersicht!$G$8,D155=Übersicht!$G$9,D155=Übersicht!$G$11),$D$7,IF(D155=Übersicht!$G$10,0,IF(E155="","",E155-D155-F155)))</f>
        <v/>
      </c>
      <c r="H155" s="18" t="str">
        <f t="shared" si="20"/>
        <v/>
      </c>
      <c r="I155" s="20" t="str">
        <f t="shared" si="21"/>
        <v/>
      </c>
      <c r="J155" s="43"/>
    </row>
    <row r="156" spans="2:10" outlineLevel="1" x14ac:dyDescent="0.2">
      <c r="B156" s="32">
        <f t="shared" si="22"/>
        <v>6</v>
      </c>
      <c r="C156" s="17">
        <f t="shared" si="23"/>
        <v>42510</v>
      </c>
      <c r="D156" s="18" t="str">
        <f t="shared" si="24"/>
        <v/>
      </c>
      <c r="E156" s="18"/>
      <c r="F156" s="18">
        <f t="shared" si="25"/>
        <v>4.1666666666666664E-2</v>
      </c>
      <c r="G156" s="19" t="str">
        <f>IF(OR(D156=Übersicht!$G$7,D156=Übersicht!$G$8,D156=Übersicht!$G$9,D156=Übersicht!$G$11),$D$7,IF(D156=Übersicht!$G$10,0,IF(E156="","",E156-D156-F156)))</f>
        <v/>
      </c>
      <c r="H156" s="18" t="str">
        <f t="shared" si="20"/>
        <v/>
      </c>
      <c r="I156" s="20" t="str">
        <f t="shared" si="21"/>
        <v/>
      </c>
      <c r="J156" s="43"/>
    </row>
    <row r="157" spans="2:10" outlineLevel="1" x14ac:dyDescent="0.2">
      <c r="B157" s="32">
        <f t="shared" si="22"/>
        <v>7</v>
      </c>
      <c r="C157" s="17">
        <f t="shared" si="23"/>
        <v>42511</v>
      </c>
      <c r="D157" s="18" t="str">
        <f t="shared" si="24"/>
        <v>Wochenende</v>
      </c>
      <c r="E157" s="18"/>
      <c r="F157" s="18" t="str">
        <f t="shared" si="25"/>
        <v/>
      </c>
      <c r="G157" s="19" t="str">
        <f>IF(OR(D157=Übersicht!$G$7,D157=Übersicht!$G$8,D157=Übersicht!$G$9,D157=Übersicht!$G$11),$D$7,IF(D157=Übersicht!$G$10,0,IF(E157="","",E157-D157-F157)))</f>
        <v/>
      </c>
      <c r="H157" s="18" t="str">
        <f t="shared" si="20"/>
        <v/>
      </c>
      <c r="I157" s="20" t="str">
        <f t="shared" si="21"/>
        <v/>
      </c>
      <c r="J157" s="43"/>
    </row>
    <row r="158" spans="2:10" outlineLevel="1" x14ac:dyDescent="0.2">
      <c r="B158" s="32">
        <f t="shared" si="22"/>
        <v>1</v>
      </c>
      <c r="C158" s="17">
        <f t="shared" si="23"/>
        <v>42512</v>
      </c>
      <c r="D158" s="18" t="str">
        <f t="shared" si="24"/>
        <v>Wochenende</v>
      </c>
      <c r="E158" s="18"/>
      <c r="F158" s="18" t="str">
        <f t="shared" si="25"/>
        <v/>
      </c>
      <c r="G158" s="19" t="str">
        <f>IF(OR(D158=Übersicht!$G$7,D158=Übersicht!$G$8,D158=Übersicht!$G$9,D158=Übersicht!$G$11),$D$7,IF(D158=Übersicht!$G$10,0,IF(E158="","",E158-D158-F158)))</f>
        <v/>
      </c>
      <c r="H158" s="18" t="str">
        <f t="shared" si="20"/>
        <v/>
      </c>
      <c r="I158" s="20" t="str">
        <f t="shared" si="21"/>
        <v/>
      </c>
      <c r="J158" s="43"/>
    </row>
    <row r="159" spans="2:10" outlineLevel="1" x14ac:dyDescent="0.2">
      <c r="B159" s="32">
        <f t="shared" si="22"/>
        <v>2</v>
      </c>
      <c r="C159" s="17">
        <f t="shared" si="23"/>
        <v>42513</v>
      </c>
      <c r="D159" s="18" t="str">
        <f t="shared" si="24"/>
        <v/>
      </c>
      <c r="E159" s="18"/>
      <c r="F159" s="18">
        <f t="shared" si="25"/>
        <v>4.1666666666666664E-2</v>
      </c>
      <c r="G159" s="19" t="str">
        <f>IF(OR(D159=Übersicht!$G$7,D159=Übersicht!$G$8,D159=Übersicht!$G$9,D159=Übersicht!$G$11),$D$7,IF(D159=Übersicht!$G$10,0,IF(E159="","",E159-D159-F159)))</f>
        <v/>
      </c>
      <c r="H159" s="18" t="str">
        <f t="shared" si="20"/>
        <v/>
      </c>
      <c r="I159" s="20" t="str">
        <f t="shared" si="21"/>
        <v/>
      </c>
      <c r="J159" s="43"/>
    </row>
    <row r="160" spans="2:10" outlineLevel="1" x14ac:dyDescent="0.2">
      <c r="B160" s="32">
        <f t="shared" si="22"/>
        <v>3</v>
      </c>
      <c r="C160" s="17">
        <f t="shared" si="23"/>
        <v>42514</v>
      </c>
      <c r="D160" s="18" t="str">
        <f t="shared" si="24"/>
        <v/>
      </c>
      <c r="E160" s="18"/>
      <c r="F160" s="18">
        <f t="shared" si="25"/>
        <v>4.1666666666666664E-2</v>
      </c>
      <c r="G160" s="19" t="str">
        <f>IF(OR(D160=Übersicht!$G$7,D160=Übersicht!$G$8,D160=Übersicht!$G$9,D160=Übersicht!$G$11),$D$7,IF(D160=Übersicht!$G$10,0,IF(E160="","",E160-D160-F160)))</f>
        <v/>
      </c>
      <c r="H160" s="18" t="str">
        <f t="shared" si="20"/>
        <v/>
      </c>
      <c r="I160" s="20" t="str">
        <f t="shared" si="21"/>
        <v/>
      </c>
      <c r="J160" s="43"/>
    </row>
    <row r="161" spans="2:10" outlineLevel="1" x14ac:dyDescent="0.2">
      <c r="B161" s="32">
        <f t="shared" si="22"/>
        <v>4</v>
      </c>
      <c r="C161" s="17">
        <f t="shared" si="23"/>
        <v>42515</v>
      </c>
      <c r="D161" s="18" t="str">
        <f t="shared" si="24"/>
        <v/>
      </c>
      <c r="E161" s="18"/>
      <c r="F161" s="18">
        <f t="shared" si="25"/>
        <v>4.1666666666666664E-2</v>
      </c>
      <c r="G161" s="19" t="str">
        <f>IF(OR(D161=Übersicht!$G$7,D161=Übersicht!$G$8,D161=Übersicht!$G$9,D161=Übersicht!$G$11),$D$7,IF(D161=Übersicht!$G$10,0,IF(E161="","",E161-D161-F161)))</f>
        <v/>
      </c>
      <c r="H161" s="18" t="str">
        <f t="shared" si="20"/>
        <v/>
      </c>
      <c r="I161" s="20" t="str">
        <f t="shared" si="21"/>
        <v/>
      </c>
      <c r="J161" s="43"/>
    </row>
    <row r="162" spans="2:10" outlineLevel="1" x14ac:dyDescent="0.2">
      <c r="B162" s="32">
        <f t="shared" si="22"/>
        <v>5</v>
      </c>
      <c r="C162" s="17">
        <f t="shared" si="23"/>
        <v>42516</v>
      </c>
      <c r="D162" s="18" t="str">
        <f t="shared" si="24"/>
        <v/>
      </c>
      <c r="E162" s="18"/>
      <c r="F162" s="18">
        <f t="shared" si="25"/>
        <v>4.1666666666666664E-2</v>
      </c>
      <c r="G162" s="19" t="str">
        <f>IF(OR(D162=Übersicht!$G$7,D162=Übersicht!$G$8,D162=Übersicht!$G$9,D162=Übersicht!$G$11),$D$7,IF(D162=Übersicht!$G$10,0,IF(E162="","",E162-D162-F162)))</f>
        <v/>
      </c>
      <c r="H162" s="18" t="str">
        <f t="shared" si="20"/>
        <v/>
      </c>
      <c r="I162" s="20" t="str">
        <f t="shared" si="21"/>
        <v/>
      </c>
      <c r="J162" s="43"/>
    </row>
    <row r="163" spans="2:10" outlineLevel="1" x14ac:dyDescent="0.2">
      <c r="B163" s="32">
        <f t="shared" si="22"/>
        <v>6</v>
      </c>
      <c r="C163" s="17">
        <f t="shared" si="23"/>
        <v>42517</v>
      </c>
      <c r="D163" s="18" t="str">
        <f t="shared" si="24"/>
        <v/>
      </c>
      <c r="E163" s="18"/>
      <c r="F163" s="18">
        <f t="shared" si="25"/>
        <v>4.1666666666666664E-2</v>
      </c>
      <c r="G163" s="19" t="str">
        <f>IF(OR(D163=Übersicht!$G$7,D163=Übersicht!$G$8,D163=Übersicht!$G$9,D163=Übersicht!$G$11),$D$7,IF(D163=Übersicht!$G$10,0,IF(E163="","",E163-D163-F163)))</f>
        <v/>
      </c>
      <c r="H163" s="18" t="str">
        <f t="shared" si="20"/>
        <v/>
      </c>
      <c r="I163" s="20" t="str">
        <f t="shared" si="21"/>
        <v/>
      </c>
      <c r="J163" s="43"/>
    </row>
    <row r="164" spans="2:10" outlineLevel="1" x14ac:dyDescent="0.2">
      <c r="B164" s="32">
        <f t="shared" si="22"/>
        <v>7</v>
      </c>
      <c r="C164" s="17">
        <f t="shared" si="23"/>
        <v>42518</v>
      </c>
      <c r="D164" s="18" t="str">
        <f t="shared" si="24"/>
        <v>Wochenende</v>
      </c>
      <c r="E164" s="18"/>
      <c r="F164" s="18" t="str">
        <f t="shared" si="25"/>
        <v/>
      </c>
      <c r="G164" s="19" t="str">
        <f>IF(OR(D164=Übersicht!$G$7,D164=Übersicht!$G$8,D164=Übersicht!$G$9,D164=Übersicht!$G$11),$D$7,IF(D164=Übersicht!$G$10,0,IF(E164="","",E164-D164-F164)))</f>
        <v/>
      </c>
      <c r="H164" s="18" t="str">
        <f t="shared" si="20"/>
        <v/>
      </c>
      <c r="I164" s="20" t="str">
        <f t="shared" si="21"/>
        <v/>
      </c>
      <c r="J164" s="43"/>
    </row>
    <row r="165" spans="2:10" outlineLevel="1" x14ac:dyDescent="0.2">
      <c r="B165" s="32">
        <f t="shared" si="22"/>
        <v>1</v>
      </c>
      <c r="C165" s="17">
        <f t="shared" si="23"/>
        <v>42519</v>
      </c>
      <c r="D165" s="18" t="str">
        <f t="shared" si="24"/>
        <v>Wochenende</v>
      </c>
      <c r="E165" s="18"/>
      <c r="F165" s="18" t="str">
        <f t="shared" si="25"/>
        <v/>
      </c>
      <c r="G165" s="19" t="str">
        <f>IF(OR(D165=Übersicht!$G$7,D165=Übersicht!$G$8,D165=Übersicht!$G$9,D165=Übersicht!$G$11),$D$7,IF(D165=Übersicht!$G$10,0,IF(E165="","",E165-D165-F165)))</f>
        <v/>
      </c>
      <c r="H165" s="18" t="str">
        <f t="shared" si="20"/>
        <v/>
      </c>
      <c r="I165" s="20" t="str">
        <f t="shared" si="21"/>
        <v/>
      </c>
      <c r="J165" s="43"/>
    </row>
    <row r="166" spans="2:10" outlineLevel="1" x14ac:dyDescent="0.2">
      <c r="B166" s="32">
        <f t="shared" si="22"/>
        <v>2</v>
      </c>
      <c r="C166" s="17">
        <f t="shared" si="23"/>
        <v>42520</v>
      </c>
      <c r="D166" s="18" t="str">
        <f t="shared" si="24"/>
        <v/>
      </c>
      <c r="E166" s="18"/>
      <c r="F166" s="18">
        <f t="shared" si="25"/>
        <v>4.1666666666666664E-2</v>
      </c>
      <c r="G166" s="19" t="str">
        <f>IF(OR(D166=Übersicht!$G$7,D166=Übersicht!$G$8,D166=Übersicht!$G$9,D166=Übersicht!$G$11),$D$7,IF(D166=Übersicht!$G$10,0,IF(E166="","",E166-D166-F166)))</f>
        <v/>
      </c>
      <c r="H166" s="18" t="str">
        <f t="shared" si="20"/>
        <v/>
      </c>
      <c r="I166" s="20" t="str">
        <f t="shared" si="21"/>
        <v/>
      </c>
      <c r="J166" s="43"/>
    </row>
    <row r="167" spans="2:10" ht="15" outlineLevel="1" thickBot="1" x14ac:dyDescent="0.25">
      <c r="B167" s="32">
        <f t="shared" si="22"/>
        <v>3</v>
      </c>
      <c r="C167" s="17">
        <f t="shared" si="23"/>
        <v>42521</v>
      </c>
      <c r="D167" s="18" t="str">
        <f t="shared" si="24"/>
        <v/>
      </c>
      <c r="E167" s="18"/>
      <c r="F167" s="18">
        <f t="shared" si="25"/>
        <v>4.1666666666666664E-2</v>
      </c>
      <c r="G167" s="19" t="str">
        <f>IF(OR(D167=Übersicht!$G$7,D167=Übersicht!$G$8,D167=Übersicht!$G$9,D167=Übersicht!$G$11),$D$7,IF(D167=Übersicht!$G$10,0,IF(E167="","",E167-D167-F167)))</f>
        <v/>
      </c>
      <c r="H167" s="18" t="str">
        <f t="shared" si="20"/>
        <v/>
      </c>
      <c r="I167" s="20" t="str">
        <f t="shared" si="21"/>
        <v/>
      </c>
      <c r="J167" s="43"/>
    </row>
    <row r="168" spans="2:10" ht="15.75" thickBot="1" x14ac:dyDescent="0.3">
      <c r="B168" s="35" t="s">
        <v>13</v>
      </c>
      <c r="C168" s="21"/>
      <c r="D168" s="22" t="str">
        <f t="shared" si="24"/>
        <v/>
      </c>
      <c r="E168" s="23"/>
      <c r="F168" s="24"/>
      <c r="G168" s="24" t="str">
        <f>IF(OR(D168=Übersicht!$G$7,D168=Übersicht!$G$8,D168=Übersicht!$G$9,D168=Übersicht!$G$11),$D$7,IF(D168=Übersicht!$G$10,0,IF(E168="","",E168-D168-F168)))</f>
        <v/>
      </c>
      <c r="H168" s="26"/>
      <c r="I168" s="24"/>
      <c r="J168" s="25"/>
    </row>
    <row r="169" spans="2:10" outlineLevel="1" x14ac:dyDescent="0.2">
      <c r="B169" s="32">
        <f>WEEKDAY(C169)</f>
        <v>4</v>
      </c>
      <c r="C169" s="17">
        <f>DATE(Übersicht!C14, 6, 1)</f>
        <v>42522</v>
      </c>
      <c r="D169" s="18" t="str">
        <f t="shared" si="24"/>
        <v/>
      </c>
      <c r="E169" s="18"/>
      <c r="F169" s="18">
        <f t="shared" si="25"/>
        <v>4.1666666666666664E-2</v>
      </c>
      <c r="G169" s="19" t="str">
        <f>IF(OR(D169=Übersicht!$G$7,D169=Übersicht!$G$8,D169=Übersicht!$G$9,D169=Übersicht!$G$11),$D$7,IF(D169=Übersicht!$G$10,0,IF(E169="","",E169-D169-F169)))</f>
        <v/>
      </c>
      <c r="H169" s="18" t="str">
        <f t="shared" ref="H169:H198" si="26">IF(G169="","",IF(G169&lt;=$D$7,"",G169-$D$7))</f>
        <v/>
      </c>
      <c r="I169" s="20" t="str">
        <f t="shared" ref="I169:I198" si="27">IF(G169="","",IF(G169&lt;$D$7,$D$7-G169,""))</f>
        <v/>
      </c>
      <c r="J169" s="43"/>
    </row>
    <row r="170" spans="2:10" outlineLevel="1" x14ac:dyDescent="0.2">
      <c r="B170" s="32">
        <f t="shared" ref="B170:B198" si="28">WEEKDAY(C170)</f>
        <v>5</v>
      </c>
      <c r="C170" s="17">
        <f>C169+1</f>
        <v>42523</v>
      </c>
      <c r="D170" s="18" t="str">
        <f t="shared" si="24"/>
        <v/>
      </c>
      <c r="E170" s="18"/>
      <c r="F170" s="18">
        <f t="shared" si="25"/>
        <v>4.1666666666666664E-2</v>
      </c>
      <c r="G170" s="19" t="str">
        <f>IF(OR(D170=Übersicht!$G$7,D170=Übersicht!$G$8,D170=Übersicht!$G$9,D170=Übersicht!$G$11),$D$7,IF(D170=Übersicht!$G$10,0,IF(E170="","",E170-D170-F170)))</f>
        <v/>
      </c>
      <c r="H170" s="18" t="str">
        <f t="shared" si="26"/>
        <v/>
      </c>
      <c r="I170" s="20" t="str">
        <f t="shared" si="27"/>
        <v/>
      </c>
      <c r="J170" s="43"/>
    </row>
    <row r="171" spans="2:10" outlineLevel="1" x14ac:dyDescent="0.2">
      <c r="B171" s="32">
        <f t="shared" si="28"/>
        <v>6</v>
      </c>
      <c r="C171" s="17">
        <f t="shared" ref="C171:C198" si="29">C170+1</f>
        <v>42524</v>
      </c>
      <c r="D171" s="18" t="str">
        <f t="shared" si="24"/>
        <v/>
      </c>
      <c r="E171" s="18"/>
      <c r="F171" s="18">
        <f t="shared" si="25"/>
        <v>4.1666666666666664E-2</v>
      </c>
      <c r="G171" s="19" t="str">
        <f>IF(OR(D171=Übersicht!$G$7,D171=Übersicht!$G$8,D171=Übersicht!$G$9,D171=Übersicht!$G$11),$D$7,IF(D171=Übersicht!$G$10,0,IF(E171="","",E171-D171-F171)))</f>
        <v/>
      </c>
      <c r="H171" s="18" t="str">
        <f t="shared" si="26"/>
        <v/>
      </c>
      <c r="I171" s="20" t="str">
        <f t="shared" si="27"/>
        <v/>
      </c>
      <c r="J171" s="43"/>
    </row>
    <row r="172" spans="2:10" outlineLevel="1" x14ac:dyDescent="0.2">
      <c r="B172" s="32">
        <f t="shared" si="28"/>
        <v>7</v>
      </c>
      <c r="C172" s="17">
        <f t="shared" si="29"/>
        <v>42525</v>
      </c>
      <c r="D172" s="18" t="str">
        <f t="shared" si="24"/>
        <v>Wochenende</v>
      </c>
      <c r="E172" s="18"/>
      <c r="F172" s="18" t="str">
        <f t="shared" si="25"/>
        <v/>
      </c>
      <c r="G172" s="19" t="str">
        <f>IF(OR(D172=Übersicht!$G$7,D172=Übersicht!$G$8,D172=Übersicht!$G$9,D172=Übersicht!$G$11),$D$7,IF(D172=Übersicht!$G$10,0,IF(E172="","",E172-D172-F172)))</f>
        <v/>
      </c>
      <c r="H172" s="18" t="str">
        <f t="shared" si="26"/>
        <v/>
      </c>
      <c r="I172" s="20" t="str">
        <f t="shared" si="27"/>
        <v/>
      </c>
      <c r="J172" s="43"/>
    </row>
    <row r="173" spans="2:10" outlineLevel="1" x14ac:dyDescent="0.2">
      <c r="B173" s="32">
        <f t="shared" si="28"/>
        <v>1</v>
      </c>
      <c r="C173" s="17">
        <f t="shared" si="29"/>
        <v>42526</v>
      </c>
      <c r="D173" s="18" t="str">
        <f t="shared" si="24"/>
        <v>Wochenende</v>
      </c>
      <c r="E173" s="18"/>
      <c r="F173" s="18" t="str">
        <f t="shared" si="25"/>
        <v/>
      </c>
      <c r="G173" s="19" t="str">
        <f>IF(OR(D173=Übersicht!$G$7,D173=Übersicht!$G$8,D173=Übersicht!$G$9,D173=Übersicht!$G$11),$D$7,IF(D173=Übersicht!$G$10,0,IF(E173="","",E173-D173-F173)))</f>
        <v/>
      </c>
      <c r="H173" s="18" t="str">
        <f t="shared" si="26"/>
        <v/>
      </c>
      <c r="I173" s="20" t="str">
        <f t="shared" si="27"/>
        <v/>
      </c>
      <c r="J173" s="43"/>
    </row>
    <row r="174" spans="2:10" outlineLevel="1" x14ac:dyDescent="0.2">
      <c r="B174" s="32">
        <f t="shared" si="28"/>
        <v>2</v>
      </c>
      <c r="C174" s="17">
        <f t="shared" si="29"/>
        <v>42527</v>
      </c>
      <c r="D174" s="18" t="str">
        <f t="shared" si="24"/>
        <v/>
      </c>
      <c r="E174" s="18"/>
      <c r="F174" s="18">
        <f t="shared" si="25"/>
        <v>4.1666666666666664E-2</v>
      </c>
      <c r="G174" s="19" t="str">
        <f>IF(OR(D174=Übersicht!$G$7,D174=Übersicht!$G$8,D174=Übersicht!$G$9,D174=Übersicht!$G$11),$D$7,IF(D174=Übersicht!$G$10,0,IF(E174="","",E174-D174-F174)))</f>
        <v/>
      </c>
      <c r="H174" s="18" t="str">
        <f t="shared" si="26"/>
        <v/>
      </c>
      <c r="I174" s="20" t="str">
        <f t="shared" si="27"/>
        <v/>
      </c>
      <c r="J174" s="43"/>
    </row>
    <row r="175" spans="2:10" outlineLevel="1" x14ac:dyDescent="0.2">
      <c r="B175" s="32">
        <f t="shared" si="28"/>
        <v>3</v>
      </c>
      <c r="C175" s="17">
        <f t="shared" si="29"/>
        <v>42528</v>
      </c>
      <c r="D175" s="18" t="str">
        <f t="shared" si="24"/>
        <v/>
      </c>
      <c r="E175" s="18"/>
      <c r="F175" s="18">
        <f t="shared" si="25"/>
        <v>4.1666666666666664E-2</v>
      </c>
      <c r="G175" s="19" t="str">
        <f>IF(OR(D175=Übersicht!$G$7,D175=Übersicht!$G$8,D175=Übersicht!$G$9,D175=Übersicht!$G$11),$D$7,IF(D175=Übersicht!$G$10,0,IF(E175="","",E175-D175-F175)))</f>
        <v/>
      </c>
      <c r="H175" s="18" t="str">
        <f t="shared" si="26"/>
        <v/>
      </c>
      <c r="I175" s="20" t="str">
        <f t="shared" si="27"/>
        <v/>
      </c>
      <c r="J175" s="43"/>
    </row>
    <row r="176" spans="2:10" outlineLevel="1" x14ac:dyDescent="0.2">
      <c r="B176" s="32">
        <f t="shared" si="28"/>
        <v>4</v>
      </c>
      <c r="C176" s="17">
        <f t="shared" si="29"/>
        <v>42529</v>
      </c>
      <c r="D176" s="18" t="str">
        <f t="shared" si="24"/>
        <v/>
      </c>
      <c r="E176" s="18"/>
      <c r="F176" s="18">
        <f t="shared" si="25"/>
        <v>4.1666666666666664E-2</v>
      </c>
      <c r="G176" s="19" t="str">
        <f>IF(OR(D176=Übersicht!$G$7,D176=Übersicht!$G$8,D176=Übersicht!$G$9,D176=Übersicht!$G$11),$D$7,IF(D176=Übersicht!$G$10,0,IF(E176="","",E176-D176-F176)))</f>
        <v/>
      </c>
      <c r="H176" s="18" t="str">
        <f t="shared" si="26"/>
        <v/>
      </c>
      <c r="I176" s="20" t="str">
        <f t="shared" si="27"/>
        <v/>
      </c>
      <c r="J176" s="43"/>
    </row>
    <row r="177" spans="2:10" outlineLevel="1" x14ac:dyDescent="0.2">
      <c r="B177" s="32">
        <f t="shared" si="28"/>
        <v>5</v>
      </c>
      <c r="C177" s="17">
        <f t="shared" si="29"/>
        <v>42530</v>
      </c>
      <c r="D177" s="18" t="str">
        <f t="shared" si="24"/>
        <v/>
      </c>
      <c r="E177" s="18"/>
      <c r="F177" s="18">
        <f t="shared" si="25"/>
        <v>4.1666666666666664E-2</v>
      </c>
      <c r="G177" s="19" t="str">
        <f>IF(OR(D177=Übersicht!$G$7,D177=Übersicht!$G$8,D177=Übersicht!$G$9,D177=Übersicht!$G$11),$D$7,IF(D177=Übersicht!$G$10,0,IF(E177="","",E177-D177-F177)))</f>
        <v/>
      </c>
      <c r="H177" s="18" t="str">
        <f t="shared" si="26"/>
        <v/>
      </c>
      <c r="I177" s="20" t="str">
        <f t="shared" si="27"/>
        <v/>
      </c>
      <c r="J177" s="43"/>
    </row>
    <row r="178" spans="2:10" outlineLevel="1" x14ac:dyDescent="0.2">
      <c r="B178" s="32">
        <f t="shared" si="28"/>
        <v>6</v>
      </c>
      <c r="C178" s="17">
        <f t="shared" si="29"/>
        <v>42531</v>
      </c>
      <c r="D178" s="18" t="str">
        <f t="shared" si="24"/>
        <v/>
      </c>
      <c r="E178" s="18"/>
      <c r="F178" s="18">
        <f t="shared" si="25"/>
        <v>4.1666666666666664E-2</v>
      </c>
      <c r="G178" s="19" t="str">
        <f>IF(OR(D178=Übersicht!$G$7,D178=Übersicht!$G$8,D178=Übersicht!$G$9,D178=Übersicht!$G$11),$D$7,IF(D178=Übersicht!$G$10,0,IF(E178="","",E178-D178-F178)))</f>
        <v/>
      </c>
      <c r="H178" s="18" t="str">
        <f t="shared" si="26"/>
        <v/>
      </c>
      <c r="I178" s="20" t="str">
        <f t="shared" si="27"/>
        <v/>
      </c>
      <c r="J178" s="43"/>
    </row>
    <row r="179" spans="2:10" outlineLevel="1" x14ac:dyDescent="0.2">
      <c r="B179" s="32">
        <f t="shared" si="28"/>
        <v>7</v>
      </c>
      <c r="C179" s="17">
        <f t="shared" si="29"/>
        <v>42532</v>
      </c>
      <c r="D179" s="18" t="str">
        <f t="shared" si="24"/>
        <v>Wochenende</v>
      </c>
      <c r="E179" s="18"/>
      <c r="F179" s="18" t="str">
        <f t="shared" si="25"/>
        <v/>
      </c>
      <c r="G179" s="19" t="str">
        <f>IF(OR(D179=Übersicht!$G$7,D179=Übersicht!$G$8,D179=Übersicht!$G$9,D179=Übersicht!$G$11),$D$7,IF(D179=Übersicht!$G$10,0,IF(E179="","",E179-D179-F179)))</f>
        <v/>
      </c>
      <c r="H179" s="18" t="str">
        <f t="shared" si="26"/>
        <v/>
      </c>
      <c r="I179" s="20" t="str">
        <f t="shared" si="27"/>
        <v/>
      </c>
      <c r="J179" s="43"/>
    </row>
    <row r="180" spans="2:10" outlineLevel="1" x14ac:dyDescent="0.2">
      <c r="B180" s="32">
        <f t="shared" si="28"/>
        <v>1</v>
      </c>
      <c r="C180" s="17">
        <f t="shared" si="29"/>
        <v>42533</v>
      </c>
      <c r="D180" s="18" t="str">
        <f t="shared" si="24"/>
        <v>Wochenende</v>
      </c>
      <c r="E180" s="18"/>
      <c r="F180" s="18" t="str">
        <f t="shared" si="25"/>
        <v/>
      </c>
      <c r="G180" s="19" t="str">
        <f>IF(OR(D180=Übersicht!$G$7,D180=Übersicht!$G$8,D180=Übersicht!$G$9,D180=Übersicht!$G$11),$D$7,IF(D180=Übersicht!$G$10,0,IF(E180="","",E180-D180-F180)))</f>
        <v/>
      </c>
      <c r="H180" s="18" t="str">
        <f t="shared" si="26"/>
        <v/>
      </c>
      <c r="I180" s="20" t="str">
        <f t="shared" si="27"/>
        <v/>
      </c>
      <c r="J180" s="43"/>
    </row>
    <row r="181" spans="2:10" outlineLevel="1" x14ac:dyDescent="0.2">
      <c r="B181" s="32">
        <f t="shared" si="28"/>
        <v>2</v>
      </c>
      <c r="C181" s="17">
        <f t="shared" si="29"/>
        <v>42534</v>
      </c>
      <c r="D181" s="18" t="str">
        <f t="shared" si="24"/>
        <v/>
      </c>
      <c r="E181" s="18"/>
      <c r="F181" s="18">
        <f t="shared" si="25"/>
        <v>4.1666666666666664E-2</v>
      </c>
      <c r="G181" s="19" t="str">
        <f>IF(OR(D181=Übersicht!$G$7,D181=Übersicht!$G$8,D181=Übersicht!$G$9,D181=Übersicht!$G$11),$D$7,IF(D181=Übersicht!$G$10,0,IF(E181="","",E181-D181-F181)))</f>
        <v/>
      </c>
      <c r="H181" s="18" t="str">
        <f t="shared" si="26"/>
        <v/>
      </c>
      <c r="I181" s="20" t="str">
        <f t="shared" si="27"/>
        <v/>
      </c>
      <c r="J181" s="43"/>
    </row>
    <row r="182" spans="2:10" outlineLevel="1" x14ac:dyDescent="0.2">
      <c r="B182" s="32">
        <f t="shared" si="28"/>
        <v>3</v>
      </c>
      <c r="C182" s="17">
        <f t="shared" si="29"/>
        <v>42535</v>
      </c>
      <c r="D182" s="18" t="str">
        <f t="shared" si="24"/>
        <v/>
      </c>
      <c r="E182" s="18"/>
      <c r="F182" s="18">
        <f t="shared" si="25"/>
        <v>4.1666666666666664E-2</v>
      </c>
      <c r="G182" s="19" t="str">
        <f>IF(OR(D182=Übersicht!$G$7,D182=Übersicht!$G$8,D182=Übersicht!$G$9,D182=Übersicht!$G$11),$D$7,IF(D182=Übersicht!$G$10,0,IF(E182="","",E182-D182-F182)))</f>
        <v/>
      </c>
      <c r="H182" s="18" t="str">
        <f t="shared" si="26"/>
        <v/>
      </c>
      <c r="I182" s="20" t="str">
        <f t="shared" si="27"/>
        <v/>
      </c>
      <c r="J182" s="43"/>
    </row>
    <row r="183" spans="2:10" outlineLevel="1" x14ac:dyDescent="0.2">
      <c r="B183" s="32">
        <f t="shared" si="28"/>
        <v>4</v>
      </c>
      <c r="C183" s="17">
        <f t="shared" si="29"/>
        <v>42536</v>
      </c>
      <c r="D183" s="18" t="str">
        <f t="shared" si="24"/>
        <v/>
      </c>
      <c r="E183" s="18"/>
      <c r="F183" s="18">
        <f t="shared" si="25"/>
        <v>4.1666666666666664E-2</v>
      </c>
      <c r="G183" s="19" t="str">
        <f>IF(OR(D183=Übersicht!$G$7,D183=Übersicht!$G$8,D183=Übersicht!$G$9,D183=Übersicht!$G$11),$D$7,IF(D183=Übersicht!$G$10,0,IF(E183="","",E183-D183-F183)))</f>
        <v/>
      </c>
      <c r="H183" s="18" t="str">
        <f t="shared" si="26"/>
        <v/>
      </c>
      <c r="I183" s="20" t="str">
        <f t="shared" si="27"/>
        <v/>
      </c>
      <c r="J183" s="43"/>
    </row>
    <row r="184" spans="2:10" outlineLevel="1" x14ac:dyDescent="0.2">
      <c r="B184" s="32">
        <f t="shared" si="28"/>
        <v>5</v>
      </c>
      <c r="C184" s="17">
        <f t="shared" si="29"/>
        <v>42537</v>
      </c>
      <c r="D184" s="18" t="str">
        <f t="shared" si="24"/>
        <v/>
      </c>
      <c r="E184" s="18"/>
      <c r="F184" s="18">
        <f t="shared" si="25"/>
        <v>4.1666666666666664E-2</v>
      </c>
      <c r="G184" s="19" t="str">
        <f>IF(OR(D184=Übersicht!$G$7,D184=Übersicht!$G$8,D184=Übersicht!$G$9,D184=Übersicht!$G$11),$D$7,IF(D184=Übersicht!$G$10,0,IF(E184="","",E184-D184-F184)))</f>
        <v/>
      </c>
      <c r="H184" s="18" t="str">
        <f t="shared" si="26"/>
        <v/>
      </c>
      <c r="I184" s="20" t="str">
        <f t="shared" si="27"/>
        <v/>
      </c>
      <c r="J184" s="43"/>
    </row>
    <row r="185" spans="2:10" outlineLevel="1" x14ac:dyDescent="0.2">
      <c r="B185" s="32">
        <f t="shared" si="28"/>
        <v>6</v>
      </c>
      <c r="C185" s="17">
        <f t="shared" si="29"/>
        <v>42538</v>
      </c>
      <c r="D185" s="18" t="str">
        <f t="shared" si="24"/>
        <v/>
      </c>
      <c r="E185" s="18"/>
      <c r="F185" s="18">
        <f t="shared" si="25"/>
        <v>4.1666666666666664E-2</v>
      </c>
      <c r="G185" s="19" t="str">
        <f>IF(OR(D185=Übersicht!$G$7,D185=Übersicht!$G$8,D185=Übersicht!$G$9,D185=Übersicht!$G$11),$D$7,IF(D185=Übersicht!$G$10,0,IF(E185="","",E185-D185-F185)))</f>
        <v/>
      </c>
      <c r="H185" s="18" t="str">
        <f t="shared" si="26"/>
        <v/>
      </c>
      <c r="I185" s="20" t="str">
        <f t="shared" si="27"/>
        <v/>
      </c>
      <c r="J185" s="43"/>
    </row>
    <row r="186" spans="2:10" outlineLevel="1" x14ac:dyDescent="0.2">
      <c r="B186" s="32">
        <f t="shared" si="28"/>
        <v>7</v>
      </c>
      <c r="C186" s="17">
        <f t="shared" si="29"/>
        <v>42539</v>
      </c>
      <c r="D186" s="18" t="str">
        <f t="shared" si="24"/>
        <v>Wochenende</v>
      </c>
      <c r="E186" s="18"/>
      <c r="F186" s="18" t="str">
        <f t="shared" si="25"/>
        <v/>
      </c>
      <c r="G186" s="19" t="str">
        <f>IF(OR(D186=Übersicht!$G$7,D186=Übersicht!$G$8,D186=Übersicht!$G$9,D186=Übersicht!$G$11),$D$7,IF(D186=Übersicht!$G$10,0,IF(E186="","",E186-D186-F186)))</f>
        <v/>
      </c>
      <c r="H186" s="18" t="str">
        <f t="shared" si="26"/>
        <v/>
      </c>
      <c r="I186" s="20" t="str">
        <f t="shared" si="27"/>
        <v/>
      </c>
      <c r="J186" s="43"/>
    </row>
    <row r="187" spans="2:10" outlineLevel="1" x14ac:dyDescent="0.2">
      <c r="B187" s="32">
        <f t="shared" si="28"/>
        <v>1</v>
      </c>
      <c r="C187" s="17">
        <f t="shared" si="29"/>
        <v>42540</v>
      </c>
      <c r="D187" s="18" t="str">
        <f t="shared" si="24"/>
        <v>Wochenende</v>
      </c>
      <c r="E187" s="18"/>
      <c r="F187" s="18" t="str">
        <f t="shared" si="25"/>
        <v/>
      </c>
      <c r="G187" s="19" t="str">
        <f>IF(OR(D187=Übersicht!$G$7,D187=Übersicht!$G$8,D187=Übersicht!$G$9,D187=Übersicht!$G$11),$D$7,IF(D187=Übersicht!$G$10,0,IF(E187="","",E187-D187-F187)))</f>
        <v/>
      </c>
      <c r="H187" s="18" t="str">
        <f t="shared" si="26"/>
        <v/>
      </c>
      <c r="I187" s="20" t="str">
        <f t="shared" si="27"/>
        <v/>
      </c>
      <c r="J187" s="43"/>
    </row>
    <row r="188" spans="2:10" outlineLevel="1" x14ac:dyDescent="0.2">
      <c r="B188" s="32">
        <f t="shared" si="28"/>
        <v>2</v>
      </c>
      <c r="C188" s="17">
        <f t="shared" si="29"/>
        <v>42541</v>
      </c>
      <c r="D188" s="18" t="str">
        <f t="shared" si="24"/>
        <v/>
      </c>
      <c r="E188" s="18"/>
      <c r="F188" s="18">
        <f t="shared" si="25"/>
        <v>4.1666666666666664E-2</v>
      </c>
      <c r="G188" s="19" t="str">
        <f>IF(OR(D188=Übersicht!$G$7,D188=Übersicht!$G$8,D188=Übersicht!$G$9,D188=Übersicht!$G$11),$D$7,IF(D188=Übersicht!$G$10,0,IF(E188="","",E188-D188-F188)))</f>
        <v/>
      </c>
      <c r="H188" s="18" t="str">
        <f t="shared" si="26"/>
        <v/>
      </c>
      <c r="I188" s="20" t="str">
        <f t="shared" si="27"/>
        <v/>
      </c>
      <c r="J188" s="43"/>
    </row>
    <row r="189" spans="2:10" outlineLevel="1" x14ac:dyDescent="0.2">
      <c r="B189" s="32">
        <f t="shared" si="28"/>
        <v>3</v>
      </c>
      <c r="C189" s="17">
        <f t="shared" si="29"/>
        <v>42542</v>
      </c>
      <c r="D189" s="18" t="str">
        <f t="shared" si="24"/>
        <v/>
      </c>
      <c r="E189" s="18"/>
      <c r="F189" s="18">
        <f t="shared" si="25"/>
        <v>4.1666666666666664E-2</v>
      </c>
      <c r="G189" s="19" t="str">
        <f>IF(OR(D189=Übersicht!$G$7,D189=Übersicht!$G$8,D189=Übersicht!$G$9,D189=Übersicht!$G$11),$D$7,IF(D189=Übersicht!$G$10,0,IF(E189="","",E189-D189-F189)))</f>
        <v/>
      </c>
      <c r="H189" s="18" t="str">
        <f t="shared" si="26"/>
        <v/>
      </c>
      <c r="I189" s="20" t="str">
        <f t="shared" si="27"/>
        <v/>
      </c>
      <c r="J189" s="43"/>
    </row>
    <row r="190" spans="2:10" outlineLevel="1" x14ac:dyDescent="0.2">
      <c r="B190" s="32">
        <f t="shared" si="28"/>
        <v>4</v>
      </c>
      <c r="C190" s="17">
        <f t="shared" si="29"/>
        <v>42543</v>
      </c>
      <c r="D190" s="18" t="str">
        <f t="shared" si="24"/>
        <v/>
      </c>
      <c r="E190" s="18"/>
      <c r="F190" s="18">
        <f t="shared" si="25"/>
        <v>4.1666666666666664E-2</v>
      </c>
      <c r="G190" s="19" t="str">
        <f>IF(OR(D190=Übersicht!$G$7,D190=Übersicht!$G$8,D190=Übersicht!$G$9,D190=Übersicht!$G$11),$D$7,IF(D190=Übersicht!$G$10,0,IF(E190="","",E190-D190-F190)))</f>
        <v/>
      </c>
      <c r="H190" s="18" t="str">
        <f t="shared" si="26"/>
        <v/>
      </c>
      <c r="I190" s="20" t="str">
        <f t="shared" si="27"/>
        <v/>
      </c>
      <c r="J190" s="43"/>
    </row>
    <row r="191" spans="2:10" outlineLevel="1" x14ac:dyDescent="0.2">
      <c r="B191" s="32">
        <f t="shared" si="28"/>
        <v>5</v>
      </c>
      <c r="C191" s="17">
        <f t="shared" si="29"/>
        <v>42544</v>
      </c>
      <c r="D191" s="18" t="str">
        <f t="shared" si="24"/>
        <v/>
      </c>
      <c r="E191" s="18"/>
      <c r="F191" s="18">
        <f t="shared" si="25"/>
        <v>4.1666666666666664E-2</v>
      </c>
      <c r="G191" s="19" t="str">
        <f>IF(OR(D191=Übersicht!$G$7,D191=Übersicht!$G$8,D191=Übersicht!$G$9,D191=Übersicht!$G$11),$D$7,IF(D191=Übersicht!$G$10,0,IF(E191="","",E191-D191-F191)))</f>
        <v/>
      </c>
      <c r="H191" s="18" t="str">
        <f t="shared" si="26"/>
        <v/>
      </c>
      <c r="I191" s="20" t="str">
        <f t="shared" si="27"/>
        <v/>
      </c>
      <c r="J191" s="43"/>
    </row>
    <row r="192" spans="2:10" outlineLevel="1" x14ac:dyDescent="0.2">
      <c r="B192" s="32">
        <f t="shared" si="28"/>
        <v>6</v>
      </c>
      <c r="C192" s="17">
        <f t="shared" si="29"/>
        <v>42545</v>
      </c>
      <c r="D192" s="18" t="str">
        <f t="shared" si="24"/>
        <v/>
      </c>
      <c r="E192" s="18"/>
      <c r="F192" s="18">
        <f t="shared" si="25"/>
        <v>4.1666666666666664E-2</v>
      </c>
      <c r="G192" s="19" t="str">
        <f>IF(OR(D192=Übersicht!$G$7,D192=Übersicht!$G$8,D192=Übersicht!$G$9,D192=Übersicht!$G$11),$D$7,IF(D192=Übersicht!$G$10,0,IF(E192="","",E192-D192-F192)))</f>
        <v/>
      </c>
      <c r="H192" s="18" t="str">
        <f t="shared" si="26"/>
        <v/>
      </c>
      <c r="I192" s="20" t="str">
        <f t="shared" si="27"/>
        <v/>
      </c>
      <c r="J192" s="43"/>
    </row>
    <row r="193" spans="2:10" outlineLevel="1" x14ac:dyDescent="0.2">
      <c r="B193" s="32">
        <f t="shared" si="28"/>
        <v>7</v>
      </c>
      <c r="C193" s="17">
        <f t="shared" si="29"/>
        <v>42546</v>
      </c>
      <c r="D193" s="18" t="str">
        <f t="shared" si="24"/>
        <v>Wochenende</v>
      </c>
      <c r="E193" s="18"/>
      <c r="F193" s="18" t="str">
        <f t="shared" si="25"/>
        <v/>
      </c>
      <c r="G193" s="19" t="str">
        <f>IF(OR(D193=Übersicht!$G$7,D193=Übersicht!$G$8,D193=Übersicht!$G$9,D193=Übersicht!$G$11),$D$7,IF(D193=Übersicht!$G$10,0,IF(E193="","",E193-D193-F193)))</f>
        <v/>
      </c>
      <c r="H193" s="18" t="str">
        <f t="shared" si="26"/>
        <v/>
      </c>
      <c r="I193" s="20" t="str">
        <f t="shared" si="27"/>
        <v/>
      </c>
      <c r="J193" s="43"/>
    </row>
    <row r="194" spans="2:10" outlineLevel="1" x14ac:dyDescent="0.2">
      <c r="B194" s="32">
        <f t="shared" si="28"/>
        <v>1</v>
      </c>
      <c r="C194" s="17">
        <f t="shared" si="29"/>
        <v>42547</v>
      </c>
      <c r="D194" s="18" t="str">
        <f t="shared" si="24"/>
        <v>Wochenende</v>
      </c>
      <c r="E194" s="18"/>
      <c r="F194" s="18" t="str">
        <f t="shared" si="25"/>
        <v/>
      </c>
      <c r="G194" s="19" t="str">
        <f>IF(OR(D194=Übersicht!$G$7,D194=Übersicht!$G$8,D194=Übersicht!$G$9,D194=Übersicht!$G$11),$D$7,IF(D194=Übersicht!$G$10,0,IF(E194="","",E194-D194-F194)))</f>
        <v/>
      </c>
      <c r="H194" s="18" t="str">
        <f t="shared" si="26"/>
        <v/>
      </c>
      <c r="I194" s="20" t="str">
        <f t="shared" si="27"/>
        <v/>
      </c>
      <c r="J194" s="43"/>
    </row>
    <row r="195" spans="2:10" outlineLevel="1" x14ac:dyDescent="0.2">
      <c r="B195" s="32">
        <f t="shared" si="28"/>
        <v>2</v>
      </c>
      <c r="C195" s="17">
        <f t="shared" si="29"/>
        <v>42548</v>
      </c>
      <c r="D195" s="18" t="str">
        <f t="shared" si="24"/>
        <v/>
      </c>
      <c r="E195" s="18"/>
      <c r="F195" s="18">
        <f t="shared" si="25"/>
        <v>4.1666666666666664E-2</v>
      </c>
      <c r="G195" s="19" t="str">
        <f>IF(OR(D195=Übersicht!$G$7,D195=Übersicht!$G$8,D195=Übersicht!$G$9,D195=Übersicht!$G$11),$D$7,IF(D195=Übersicht!$G$10,0,IF(E195="","",E195-D195-F195)))</f>
        <v/>
      </c>
      <c r="H195" s="18" t="str">
        <f t="shared" si="26"/>
        <v/>
      </c>
      <c r="I195" s="20" t="str">
        <f t="shared" si="27"/>
        <v/>
      </c>
      <c r="J195" s="43"/>
    </row>
    <row r="196" spans="2:10" outlineLevel="1" x14ac:dyDescent="0.2">
      <c r="B196" s="32">
        <f t="shared" si="28"/>
        <v>3</v>
      </c>
      <c r="C196" s="17">
        <f t="shared" si="29"/>
        <v>42549</v>
      </c>
      <c r="D196" s="18" t="str">
        <f t="shared" si="24"/>
        <v/>
      </c>
      <c r="E196" s="18"/>
      <c r="F196" s="18">
        <f t="shared" si="25"/>
        <v>4.1666666666666664E-2</v>
      </c>
      <c r="G196" s="19" t="str">
        <f>IF(OR(D196=Übersicht!$G$7,D196=Übersicht!$G$8,D196=Übersicht!$G$9,D196=Übersicht!$G$11),$D$7,IF(D196=Übersicht!$G$10,0,IF(E196="","",E196-D196-F196)))</f>
        <v/>
      </c>
      <c r="H196" s="18" t="str">
        <f t="shared" si="26"/>
        <v/>
      </c>
      <c r="I196" s="20" t="str">
        <f t="shared" si="27"/>
        <v/>
      </c>
      <c r="J196" s="43"/>
    </row>
    <row r="197" spans="2:10" outlineLevel="1" x14ac:dyDescent="0.2">
      <c r="B197" s="32">
        <f t="shared" si="28"/>
        <v>4</v>
      </c>
      <c r="C197" s="17">
        <f t="shared" si="29"/>
        <v>42550</v>
      </c>
      <c r="D197" s="18" t="str">
        <f t="shared" si="24"/>
        <v/>
      </c>
      <c r="E197" s="18"/>
      <c r="F197" s="18">
        <f t="shared" si="25"/>
        <v>4.1666666666666664E-2</v>
      </c>
      <c r="G197" s="19" t="str">
        <f>IF(OR(D197=Übersicht!$G$7,D197=Übersicht!$G$8,D197=Übersicht!$G$9,D197=Übersicht!$G$11),$D$7,IF(D197=Übersicht!$G$10,0,IF(E197="","",E197-D197-F197)))</f>
        <v/>
      </c>
      <c r="H197" s="18" t="str">
        <f t="shared" si="26"/>
        <v/>
      </c>
      <c r="I197" s="20" t="str">
        <f t="shared" si="27"/>
        <v/>
      </c>
      <c r="J197" s="43"/>
    </row>
    <row r="198" spans="2:10" ht="15" outlineLevel="1" thickBot="1" x14ac:dyDescent="0.25">
      <c r="B198" s="32">
        <f t="shared" si="28"/>
        <v>5</v>
      </c>
      <c r="C198" s="17">
        <f t="shared" si="29"/>
        <v>42551</v>
      </c>
      <c r="D198" s="18" t="str">
        <f t="shared" si="24"/>
        <v/>
      </c>
      <c r="E198" s="18"/>
      <c r="F198" s="18">
        <f t="shared" si="25"/>
        <v>4.1666666666666664E-2</v>
      </c>
      <c r="G198" s="19" t="str">
        <f>IF(OR(D198=Übersicht!$G$7,D198=Übersicht!$G$8,D198=Übersicht!$G$9,D198=Übersicht!$G$11),$D$7,IF(D198=Übersicht!$G$10,0,IF(E198="","",E198-D198-F198)))</f>
        <v/>
      </c>
      <c r="H198" s="18" t="str">
        <f t="shared" si="26"/>
        <v/>
      </c>
      <c r="I198" s="20" t="str">
        <f t="shared" si="27"/>
        <v/>
      </c>
      <c r="J198" s="43"/>
    </row>
    <row r="199" spans="2:10" ht="15.75" thickBot="1" x14ac:dyDescent="0.3">
      <c r="B199" s="35" t="s">
        <v>14</v>
      </c>
      <c r="C199" s="21"/>
      <c r="D199" s="22" t="str">
        <f t="shared" si="24"/>
        <v/>
      </c>
      <c r="E199" s="23"/>
      <c r="F199" s="24"/>
      <c r="G199" s="24" t="str">
        <f>IF(OR(D199=Übersicht!$G$7,D199=Übersicht!$G$8,D199=Übersicht!$G$9,D199=Übersicht!$G$11),$D$7,IF(D199=Übersicht!$G$10,0,IF(E199="","",E199-D199-F199)))</f>
        <v/>
      </c>
      <c r="H199" s="26"/>
      <c r="I199" s="24"/>
      <c r="J199" s="25"/>
    </row>
    <row r="200" spans="2:10" outlineLevel="1" x14ac:dyDescent="0.2">
      <c r="B200" s="32">
        <f>WEEKDAY(C200)</f>
        <v>6</v>
      </c>
      <c r="C200" s="17">
        <f>DATE(Übersicht!C14, 7, 1)</f>
        <v>42552</v>
      </c>
      <c r="D200" s="18" t="str">
        <f t="shared" si="24"/>
        <v/>
      </c>
      <c r="E200" s="18"/>
      <c r="F200" s="18">
        <f t="shared" si="25"/>
        <v>4.1666666666666664E-2</v>
      </c>
      <c r="G200" s="19" t="str">
        <f>IF(OR(D200=Übersicht!$G$7,D200=Übersicht!$G$8,D200=Übersicht!$G$9,D200=Übersicht!$G$11),$D$7,IF(D200=Übersicht!$G$10,0,IF(E200="","",E200-D200-F200)))</f>
        <v/>
      </c>
      <c r="H200" s="18" t="str">
        <f t="shared" ref="H200:H230" si="30">IF(G200="","",IF(G200&lt;=$D$7,"",G200-$D$7))</f>
        <v/>
      </c>
      <c r="I200" s="20" t="str">
        <f t="shared" ref="I200:I230" si="31">IF(G200="","",IF(G200&lt;$D$7,$D$7-G200,""))</f>
        <v/>
      </c>
      <c r="J200" s="43"/>
    </row>
    <row r="201" spans="2:10" outlineLevel="1" x14ac:dyDescent="0.2">
      <c r="B201" s="32">
        <f t="shared" ref="B201:B230" si="32">WEEKDAY(C201)</f>
        <v>7</v>
      </c>
      <c r="C201" s="17">
        <f>C200+1</f>
        <v>42553</v>
      </c>
      <c r="D201" s="18" t="str">
        <f t="shared" si="24"/>
        <v>Wochenende</v>
      </c>
      <c r="E201" s="18"/>
      <c r="F201" s="18" t="str">
        <f t="shared" si="25"/>
        <v/>
      </c>
      <c r="G201" s="19" t="str">
        <f>IF(OR(D201=Übersicht!$G$7,D201=Übersicht!$G$8,D201=Übersicht!$G$9,D201=Übersicht!$G$11),$D$7,IF(D201=Übersicht!$G$10,0,IF(E201="","",E201-D201-F201)))</f>
        <v/>
      </c>
      <c r="H201" s="18" t="str">
        <f t="shared" si="30"/>
        <v/>
      </c>
      <c r="I201" s="20" t="str">
        <f t="shared" si="31"/>
        <v/>
      </c>
      <c r="J201" s="43"/>
    </row>
    <row r="202" spans="2:10" outlineLevel="1" x14ac:dyDescent="0.2">
      <c r="B202" s="32">
        <f t="shared" si="32"/>
        <v>1</v>
      </c>
      <c r="C202" s="17">
        <f t="shared" ref="C202:C230" si="33">C201+1</f>
        <v>42554</v>
      </c>
      <c r="D202" s="18" t="str">
        <f t="shared" si="24"/>
        <v>Wochenende</v>
      </c>
      <c r="E202" s="18"/>
      <c r="F202" s="18" t="str">
        <f t="shared" si="25"/>
        <v/>
      </c>
      <c r="G202" s="19" t="str">
        <f>IF(OR(D202=Übersicht!$G$7,D202=Übersicht!$G$8,D202=Übersicht!$G$9,D202=Übersicht!$G$11),$D$7,IF(D202=Übersicht!$G$10,0,IF(E202="","",E202-D202-F202)))</f>
        <v/>
      </c>
      <c r="H202" s="18" t="str">
        <f t="shared" si="30"/>
        <v/>
      </c>
      <c r="I202" s="20" t="str">
        <f t="shared" si="31"/>
        <v/>
      </c>
      <c r="J202" s="43"/>
    </row>
    <row r="203" spans="2:10" outlineLevel="1" x14ac:dyDescent="0.2">
      <c r="B203" s="32">
        <f t="shared" si="32"/>
        <v>2</v>
      </c>
      <c r="C203" s="17">
        <f t="shared" si="33"/>
        <v>42555</v>
      </c>
      <c r="D203" s="18" t="str">
        <f t="shared" si="24"/>
        <v/>
      </c>
      <c r="E203" s="18"/>
      <c r="F203" s="18">
        <f t="shared" si="25"/>
        <v>4.1666666666666664E-2</v>
      </c>
      <c r="G203" s="19" t="str">
        <f>IF(OR(D203=Übersicht!$G$7,D203=Übersicht!$G$8,D203=Übersicht!$G$9,D203=Übersicht!$G$11),$D$7,IF(D203=Übersicht!$G$10,0,IF(E203="","",E203-D203-F203)))</f>
        <v/>
      </c>
      <c r="H203" s="18" t="str">
        <f t="shared" si="30"/>
        <v/>
      </c>
      <c r="I203" s="20" t="str">
        <f t="shared" si="31"/>
        <v/>
      </c>
      <c r="J203" s="43"/>
    </row>
    <row r="204" spans="2:10" outlineLevel="1" x14ac:dyDescent="0.2">
      <c r="B204" s="32">
        <f t="shared" si="32"/>
        <v>3</v>
      </c>
      <c r="C204" s="17">
        <f t="shared" si="33"/>
        <v>42556</v>
      </c>
      <c r="D204" s="18" t="str">
        <f t="shared" si="24"/>
        <v/>
      </c>
      <c r="E204" s="18"/>
      <c r="F204" s="18">
        <f t="shared" si="25"/>
        <v>4.1666666666666664E-2</v>
      </c>
      <c r="G204" s="19" t="str">
        <f>IF(OR(D204=Übersicht!$G$7,D204=Übersicht!$G$8,D204=Übersicht!$G$9,D204=Übersicht!$G$11),$D$7,IF(D204=Übersicht!$G$10,0,IF(E204="","",E204-D204-F204)))</f>
        <v/>
      </c>
      <c r="H204" s="18" t="str">
        <f t="shared" si="30"/>
        <v/>
      </c>
      <c r="I204" s="20" t="str">
        <f t="shared" si="31"/>
        <v/>
      </c>
      <c r="J204" s="43"/>
    </row>
    <row r="205" spans="2:10" outlineLevel="1" x14ac:dyDescent="0.2">
      <c r="B205" s="32">
        <f t="shared" si="32"/>
        <v>4</v>
      </c>
      <c r="C205" s="17">
        <f t="shared" si="33"/>
        <v>42557</v>
      </c>
      <c r="D205" s="18" t="str">
        <f t="shared" ref="D205:D268" si="34">IF(OR(B205=1,B205=7),"Wochenende","")</f>
        <v/>
      </c>
      <c r="E205" s="18"/>
      <c r="F205" s="18">
        <f t="shared" ref="F205:F268" si="35">IF(OR(B205=7,B205=1),"",$D$8)</f>
        <v>4.1666666666666664E-2</v>
      </c>
      <c r="G205" s="19" t="str">
        <f>IF(OR(D205=Übersicht!$G$7,D205=Übersicht!$G$8,D205=Übersicht!$G$9,D205=Übersicht!$G$11),$D$7,IF(D205=Übersicht!$G$10,0,IF(E205="","",E205-D205-F205)))</f>
        <v/>
      </c>
      <c r="H205" s="18" t="str">
        <f t="shared" si="30"/>
        <v/>
      </c>
      <c r="I205" s="20" t="str">
        <f t="shared" si="31"/>
        <v/>
      </c>
      <c r="J205" s="43"/>
    </row>
    <row r="206" spans="2:10" outlineLevel="1" x14ac:dyDescent="0.2">
      <c r="B206" s="32">
        <f t="shared" si="32"/>
        <v>5</v>
      </c>
      <c r="C206" s="17">
        <f t="shared" si="33"/>
        <v>42558</v>
      </c>
      <c r="D206" s="18" t="str">
        <f t="shared" si="34"/>
        <v/>
      </c>
      <c r="E206" s="18"/>
      <c r="F206" s="18">
        <f t="shared" si="35"/>
        <v>4.1666666666666664E-2</v>
      </c>
      <c r="G206" s="19" t="str">
        <f>IF(OR(D206=Übersicht!$G$7,D206=Übersicht!$G$8,D206=Übersicht!$G$9,D206=Übersicht!$G$11),$D$7,IF(D206=Übersicht!$G$10,0,IF(E206="","",E206-D206-F206)))</f>
        <v/>
      </c>
      <c r="H206" s="18" t="str">
        <f t="shared" si="30"/>
        <v/>
      </c>
      <c r="I206" s="20" t="str">
        <f t="shared" si="31"/>
        <v/>
      </c>
      <c r="J206" s="43"/>
    </row>
    <row r="207" spans="2:10" outlineLevel="1" x14ac:dyDescent="0.2">
      <c r="B207" s="32">
        <f t="shared" si="32"/>
        <v>6</v>
      </c>
      <c r="C207" s="17">
        <f t="shared" si="33"/>
        <v>42559</v>
      </c>
      <c r="D207" s="18" t="str">
        <f t="shared" si="34"/>
        <v/>
      </c>
      <c r="E207" s="18"/>
      <c r="F207" s="18">
        <f t="shared" si="35"/>
        <v>4.1666666666666664E-2</v>
      </c>
      <c r="G207" s="19" t="str">
        <f>IF(OR(D207=Übersicht!$G$7,D207=Übersicht!$G$8,D207=Übersicht!$G$9,D207=Übersicht!$G$11),$D$7,IF(D207=Übersicht!$G$10,0,IF(E207="","",E207-D207-F207)))</f>
        <v/>
      </c>
      <c r="H207" s="18" t="str">
        <f t="shared" si="30"/>
        <v/>
      </c>
      <c r="I207" s="20" t="str">
        <f t="shared" si="31"/>
        <v/>
      </c>
      <c r="J207" s="43"/>
    </row>
    <row r="208" spans="2:10" outlineLevel="1" x14ac:dyDescent="0.2">
      <c r="B208" s="32">
        <f t="shared" si="32"/>
        <v>7</v>
      </c>
      <c r="C208" s="17">
        <f t="shared" si="33"/>
        <v>42560</v>
      </c>
      <c r="D208" s="18" t="str">
        <f t="shared" si="34"/>
        <v>Wochenende</v>
      </c>
      <c r="E208" s="18"/>
      <c r="F208" s="18" t="str">
        <f t="shared" si="35"/>
        <v/>
      </c>
      <c r="G208" s="19" t="str">
        <f>IF(OR(D208=Übersicht!$G$7,D208=Übersicht!$G$8,D208=Übersicht!$G$9,D208=Übersicht!$G$11),$D$7,IF(D208=Übersicht!$G$10,0,IF(E208="","",E208-D208-F208)))</f>
        <v/>
      </c>
      <c r="H208" s="18" t="str">
        <f t="shared" si="30"/>
        <v/>
      </c>
      <c r="I208" s="20" t="str">
        <f t="shared" si="31"/>
        <v/>
      </c>
      <c r="J208" s="43"/>
    </row>
    <row r="209" spans="2:10" outlineLevel="1" x14ac:dyDescent="0.2">
      <c r="B209" s="32">
        <f t="shared" si="32"/>
        <v>1</v>
      </c>
      <c r="C209" s="17">
        <f t="shared" si="33"/>
        <v>42561</v>
      </c>
      <c r="D209" s="18" t="str">
        <f t="shared" si="34"/>
        <v>Wochenende</v>
      </c>
      <c r="E209" s="18"/>
      <c r="F209" s="18" t="str">
        <f t="shared" si="35"/>
        <v/>
      </c>
      <c r="G209" s="19" t="str">
        <f>IF(OR(D209=Übersicht!$G$7,D209=Übersicht!$G$8,D209=Übersicht!$G$9,D209=Übersicht!$G$11),$D$7,IF(D209=Übersicht!$G$10,0,IF(E209="","",E209-D209-F209)))</f>
        <v/>
      </c>
      <c r="H209" s="18" t="str">
        <f t="shared" si="30"/>
        <v/>
      </c>
      <c r="I209" s="20" t="str">
        <f t="shared" si="31"/>
        <v/>
      </c>
      <c r="J209" s="43"/>
    </row>
    <row r="210" spans="2:10" outlineLevel="1" x14ac:dyDescent="0.2">
      <c r="B210" s="32">
        <f t="shared" si="32"/>
        <v>2</v>
      </c>
      <c r="C210" s="17">
        <f t="shared" si="33"/>
        <v>42562</v>
      </c>
      <c r="D210" s="18" t="str">
        <f t="shared" si="34"/>
        <v/>
      </c>
      <c r="E210" s="18"/>
      <c r="F210" s="18">
        <f t="shared" si="35"/>
        <v>4.1666666666666664E-2</v>
      </c>
      <c r="G210" s="19" t="str">
        <f>IF(OR(D210=Übersicht!$G$7,D210=Übersicht!$G$8,D210=Übersicht!$G$9,D210=Übersicht!$G$11),$D$7,IF(D210=Übersicht!$G$10,0,IF(E210="","",E210-D210-F210)))</f>
        <v/>
      </c>
      <c r="H210" s="18" t="str">
        <f t="shared" si="30"/>
        <v/>
      </c>
      <c r="I210" s="20" t="str">
        <f t="shared" si="31"/>
        <v/>
      </c>
      <c r="J210" s="43"/>
    </row>
    <row r="211" spans="2:10" outlineLevel="1" x14ac:dyDescent="0.2">
      <c r="B211" s="32">
        <f t="shared" si="32"/>
        <v>3</v>
      </c>
      <c r="C211" s="17">
        <f t="shared" si="33"/>
        <v>42563</v>
      </c>
      <c r="D211" s="18" t="str">
        <f t="shared" si="34"/>
        <v/>
      </c>
      <c r="E211" s="18"/>
      <c r="F211" s="18">
        <f t="shared" si="35"/>
        <v>4.1666666666666664E-2</v>
      </c>
      <c r="G211" s="19" t="str">
        <f>IF(OR(D211=Übersicht!$G$7,D211=Übersicht!$G$8,D211=Übersicht!$G$9,D211=Übersicht!$G$11),$D$7,IF(D211=Übersicht!$G$10,0,IF(E211="","",E211-D211-F211)))</f>
        <v/>
      </c>
      <c r="H211" s="18" t="str">
        <f t="shared" si="30"/>
        <v/>
      </c>
      <c r="I211" s="20" t="str">
        <f t="shared" si="31"/>
        <v/>
      </c>
      <c r="J211" s="43"/>
    </row>
    <row r="212" spans="2:10" outlineLevel="1" x14ac:dyDescent="0.2">
      <c r="B212" s="32">
        <f t="shared" si="32"/>
        <v>4</v>
      </c>
      <c r="C212" s="17">
        <f t="shared" si="33"/>
        <v>42564</v>
      </c>
      <c r="D212" s="18" t="str">
        <f t="shared" si="34"/>
        <v/>
      </c>
      <c r="E212" s="18"/>
      <c r="F212" s="18">
        <f t="shared" si="35"/>
        <v>4.1666666666666664E-2</v>
      </c>
      <c r="G212" s="19" t="str">
        <f>IF(OR(D212=Übersicht!$G$7,D212=Übersicht!$G$8,D212=Übersicht!$G$9,D212=Übersicht!$G$11),$D$7,IF(D212=Übersicht!$G$10,0,IF(E212="","",E212-D212-F212)))</f>
        <v/>
      </c>
      <c r="H212" s="18" t="str">
        <f t="shared" si="30"/>
        <v/>
      </c>
      <c r="I212" s="20" t="str">
        <f t="shared" si="31"/>
        <v/>
      </c>
      <c r="J212" s="43"/>
    </row>
    <row r="213" spans="2:10" outlineLevel="1" x14ac:dyDescent="0.2">
      <c r="B213" s="32">
        <f t="shared" si="32"/>
        <v>5</v>
      </c>
      <c r="C213" s="17">
        <f t="shared" si="33"/>
        <v>42565</v>
      </c>
      <c r="D213" s="18" t="str">
        <f t="shared" si="34"/>
        <v/>
      </c>
      <c r="E213" s="18"/>
      <c r="F213" s="18">
        <f t="shared" si="35"/>
        <v>4.1666666666666664E-2</v>
      </c>
      <c r="G213" s="19" t="str">
        <f>IF(OR(D213=Übersicht!$G$7,D213=Übersicht!$G$8,D213=Übersicht!$G$9,D213=Übersicht!$G$11),$D$7,IF(D213=Übersicht!$G$10,0,IF(E213="","",E213-D213-F213)))</f>
        <v/>
      </c>
      <c r="H213" s="18" t="str">
        <f t="shared" si="30"/>
        <v/>
      </c>
      <c r="I213" s="20" t="str">
        <f t="shared" si="31"/>
        <v/>
      </c>
      <c r="J213" s="43"/>
    </row>
    <row r="214" spans="2:10" outlineLevel="1" x14ac:dyDescent="0.2">
      <c r="B214" s="32">
        <f t="shared" si="32"/>
        <v>6</v>
      </c>
      <c r="C214" s="17">
        <f t="shared" si="33"/>
        <v>42566</v>
      </c>
      <c r="D214" s="18" t="str">
        <f t="shared" si="34"/>
        <v/>
      </c>
      <c r="E214" s="18"/>
      <c r="F214" s="18">
        <f t="shared" si="35"/>
        <v>4.1666666666666664E-2</v>
      </c>
      <c r="G214" s="19" t="str">
        <f>IF(OR(D214=Übersicht!$G$7,D214=Übersicht!$G$8,D214=Übersicht!$G$9,D214=Übersicht!$G$11),$D$7,IF(D214=Übersicht!$G$10,0,IF(E214="","",E214-D214-F214)))</f>
        <v/>
      </c>
      <c r="H214" s="18" t="str">
        <f t="shared" si="30"/>
        <v/>
      </c>
      <c r="I214" s="20" t="str">
        <f t="shared" si="31"/>
        <v/>
      </c>
      <c r="J214" s="43"/>
    </row>
    <row r="215" spans="2:10" outlineLevel="1" x14ac:dyDescent="0.2">
      <c r="B215" s="32">
        <f t="shared" si="32"/>
        <v>7</v>
      </c>
      <c r="C215" s="17">
        <f t="shared" si="33"/>
        <v>42567</v>
      </c>
      <c r="D215" s="18" t="str">
        <f t="shared" si="34"/>
        <v>Wochenende</v>
      </c>
      <c r="E215" s="18"/>
      <c r="F215" s="18" t="str">
        <f t="shared" si="35"/>
        <v/>
      </c>
      <c r="G215" s="19" t="str">
        <f>IF(OR(D215=Übersicht!$G$7,D215=Übersicht!$G$8,D215=Übersicht!$G$9,D215=Übersicht!$G$11),$D$7,IF(D215=Übersicht!$G$10,0,IF(E215="","",E215-D215-F215)))</f>
        <v/>
      </c>
      <c r="H215" s="18" t="str">
        <f t="shared" si="30"/>
        <v/>
      </c>
      <c r="I215" s="20" t="str">
        <f t="shared" si="31"/>
        <v/>
      </c>
      <c r="J215" s="43"/>
    </row>
    <row r="216" spans="2:10" outlineLevel="1" x14ac:dyDescent="0.2">
      <c r="B216" s="32">
        <f t="shared" si="32"/>
        <v>1</v>
      </c>
      <c r="C216" s="17">
        <f t="shared" si="33"/>
        <v>42568</v>
      </c>
      <c r="D216" s="18" t="str">
        <f t="shared" si="34"/>
        <v>Wochenende</v>
      </c>
      <c r="E216" s="18"/>
      <c r="F216" s="18" t="str">
        <f t="shared" si="35"/>
        <v/>
      </c>
      <c r="G216" s="19" t="str">
        <f>IF(OR(D216=Übersicht!$G$7,D216=Übersicht!$G$8,D216=Übersicht!$G$9,D216=Übersicht!$G$11),$D$7,IF(D216=Übersicht!$G$10,0,IF(E216="","",E216-D216-F216)))</f>
        <v/>
      </c>
      <c r="H216" s="18" t="str">
        <f t="shared" si="30"/>
        <v/>
      </c>
      <c r="I216" s="20" t="str">
        <f t="shared" si="31"/>
        <v/>
      </c>
      <c r="J216" s="43"/>
    </row>
    <row r="217" spans="2:10" outlineLevel="1" x14ac:dyDescent="0.2">
      <c r="B217" s="32">
        <f t="shared" si="32"/>
        <v>2</v>
      </c>
      <c r="C217" s="17">
        <f t="shared" si="33"/>
        <v>42569</v>
      </c>
      <c r="D217" s="18" t="str">
        <f t="shared" si="34"/>
        <v/>
      </c>
      <c r="E217" s="18"/>
      <c r="F217" s="18">
        <f t="shared" si="35"/>
        <v>4.1666666666666664E-2</v>
      </c>
      <c r="G217" s="19" t="str">
        <f>IF(OR(D217=Übersicht!$G$7,D217=Übersicht!$G$8,D217=Übersicht!$G$9,D217=Übersicht!$G$11),$D$7,IF(D217=Übersicht!$G$10,0,IF(E217="","",E217-D217-F217)))</f>
        <v/>
      </c>
      <c r="H217" s="18" t="str">
        <f t="shared" si="30"/>
        <v/>
      </c>
      <c r="I217" s="20" t="str">
        <f t="shared" si="31"/>
        <v/>
      </c>
      <c r="J217" s="43"/>
    </row>
    <row r="218" spans="2:10" outlineLevel="1" x14ac:dyDescent="0.2">
      <c r="B218" s="32">
        <f t="shared" si="32"/>
        <v>3</v>
      </c>
      <c r="C218" s="17">
        <f t="shared" si="33"/>
        <v>42570</v>
      </c>
      <c r="D218" s="18" t="str">
        <f t="shared" si="34"/>
        <v/>
      </c>
      <c r="E218" s="18"/>
      <c r="F218" s="18">
        <f t="shared" si="35"/>
        <v>4.1666666666666664E-2</v>
      </c>
      <c r="G218" s="19" t="str">
        <f>IF(OR(D218=Übersicht!$G$7,D218=Übersicht!$G$8,D218=Übersicht!$G$9,D218=Übersicht!$G$11),$D$7,IF(D218=Übersicht!$G$10,0,IF(E218="","",E218-D218-F218)))</f>
        <v/>
      </c>
      <c r="H218" s="18" t="str">
        <f t="shared" si="30"/>
        <v/>
      </c>
      <c r="I218" s="20" t="str">
        <f t="shared" si="31"/>
        <v/>
      </c>
      <c r="J218" s="43"/>
    </row>
    <row r="219" spans="2:10" outlineLevel="1" x14ac:dyDescent="0.2">
      <c r="B219" s="32">
        <f t="shared" si="32"/>
        <v>4</v>
      </c>
      <c r="C219" s="17">
        <f t="shared" si="33"/>
        <v>42571</v>
      </c>
      <c r="D219" s="18" t="str">
        <f t="shared" si="34"/>
        <v/>
      </c>
      <c r="E219" s="18"/>
      <c r="F219" s="18">
        <f t="shared" si="35"/>
        <v>4.1666666666666664E-2</v>
      </c>
      <c r="G219" s="19" t="str">
        <f>IF(OR(D219=Übersicht!$G$7,D219=Übersicht!$G$8,D219=Übersicht!$G$9,D219=Übersicht!$G$11),$D$7,IF(D219=Übersicht!$G$10,0,IF(E219="","",E219-D219-F219)))</f>
        <v/>
      </c>
      <c r="H219" s="18" t="str">
        <f t="shared" si="30"/>
        <v/>
      </c>
      <c r="I219" s="20" t="str">
        <f t="shared" si="31"/>
        <v/>
      </c>
      <c r="J219" s="43"/>
    </row>
    <row r="220" spans="2:10" outlineLevel="1" x14ac:dyDescent="0.2">
      <c r="B220" s="32">
        <f t="shared" si="32"/>
        <v>5</v>
      </c>
      <c r="C220" s="17">
        <f t="shared" si="33"/>
        <v>42572</v>
      </c>
      <c r="D220" s="18" t="str">
        <f t="shared" si="34"/>
        <v/>
      </c>
      <c r="E220" s="18"/>
      <c r="F220" s="18">
        <f t="shared" si="35"/>
        <v>4.1666666666666664E-2</v>
      </c>
      <c r="G220" s="19" t="str">
        <f>IF(OR(D220=Übersicht!$G$7,D220=Übersicht!$G$8,D220=Übersicht!$G$9,D220=Übersicht!$G$11),$D$7,IF(D220=Übersicht!$G$10,0,IF(E220="","",E220-D220-F220)))</f>
        <v/>
      </c>
      <c r="H220" s="18" t="str">
        <f t="shared" si="30"/>
        <v/>
      </c>
      <c r="I220" s="20" t="str">
        <f t="shared" si="31"/>
        <v/>
      </c>
      <c r="J220" s="43"/>
    </row>
    <row r="221" spans="2:10" outlineLevel="1" x14ac:dyDescent="0.2">
      <c r="B221" s="32">
        <f t="shared" si="32"/>
        <v>6</v>
      </c>
      <c r="C221" s="17">
        <f t="shared" si="33"/>
        <v>42573</v>
      </c>
      <c r="D221" s="18" t="str">
        <f t="shared" si="34"/>
        <v/>
      </c>
      <c r="E221" s="18"/>
      <c r="F221" s="18">
        <f t="shared" si="35"/>
        <v>4.1666666666666664E-2</v>
      </c>
      <c r="G221" s="19" t="str">
        <f>IF(OR(D221=Übersicht!$G$7,D221=Übersicht!$G$8,D221=Übersicht!$G$9,D221=Übersicht!$G$11),$D$7,IF(D221=Übersicht!$G$10,0,IF(E221="","",E221-D221-F221)))</f>
        <v/>
      </c>
      <c r="H221" s="18" t="str">
        <f t="shared" si="30"/>
        <v/>
      </c>
      <c r="I221" s="20" t="str">
        <f t="shared" si="31"/>
        <v/>
      </c>
      <c r="J221" s="43"/>
    </row>
    <row r="222" spans="2:10" outlineLevel="1" x14ac:dyDescent="0.2">
      <c r="B222" s="32">
        <f t="shared" si="32"/>
        <v>7</v>
      </c>
      <c r="C222" s="17">
        <f t="shared" si="33"/>
        <v>42574</v>
      </c>
      <c r="D222" s="18" t="str">
        <f t="shared" si="34"/>
        <v>Wochenende</v>
      </c>
      <c r="E222" s="18"/>
      <c r="F222" s="18" t="str">
        <f t="shared" si="35"/>
        <v/>
      </c>
      <c r="G222" s="19" t="str">
        <f>IF(OR(D222=Übersicht!$G$7,D222=Übersicht!$G$8,D222=Übersicht!$G$9,D222=Übersicht!$G$11),$D$7,IF(D222=Übersicht!$G$10,0,IF(E222="","",E222-D222-F222)))</f>
        <v/>
      </c>
      <c r="H222" s="18" t="str">
        <f t="shared" si="30"/>
        <v/>
      </c>
      <c r="I222" s="20" t="str">
        <f t="shared" si="31"/>
        <v/>
      </c>
      <c r="J222" s="43"/>
    </row>
    <row r="223" spans="2:10" outlineLevel="1" x14ac:dyDescent="0.2">
      <c r="B223" s="32">
        <f t="shared" si="32"/>
        <v>1</v>
      </c>
      <c r="C223" s="17">
        <f t="shared" si="33"/>
        <v>42575</v>
      </c>
      <c r="D223" s="18" t="str">
        <f t="shared" si="34"/>
        <v>Wochenende</v>
      </c>
      <c r="E223" s="18"/>
      <c r="F223" s="18" t="str">
        <f t="shared" si="35"/>
        <v/>
      </c>
      <c r="G223" s="19" t="str">
        <f>IF(OR(D223=Übersicht!$G$7,D223=Übersicht!$G$8,D223=Übersicht!$G$9,D223=Übersicht!$G$11),$D$7,IF(D223=Übersicht!$G$10,0,IF(E223="","",E223-D223-F223)))</f>
        <v/>
      </c>
      <c r="H223" s="18" t="str">
        <f t="shared" si="30"/>
        <v/>
      </c>
      <c r="I223" s="20" t="str">
        <f t="shared" si="31"/>
        <v/>
      </c>
      <c r="J223" s="43"/>
    </row>
    <row r="224" spans="2:10" outlineLevel="1" x14ac:dyDescent="0.2">
      <c r="B224" s="32">
        <f t="shared" si="32"/>
        <v>2</v>
      </c>
      <c r="C224" s="17">
        <f t="shared" si="33"/>
        <v>42576</v>
      </c>
      <c r="D224" s="18" t="str">
        <f t="shared" si="34"/>
        <v/>
      </c>
      <c r="E224" s="18"/>
      <c r="F224" s="18">
        <f t="shared" si="35"/>
        <v>4.1666666666666664E-2</v>
      </c>
      <c r="G224" s="19" t="str">
        <f>IF(OR(D224=Übersicht!$G$7,D224=Übersicht!$G$8,D224=Übersicht!$G$9,D224=Übersicht!$G$11),$D$7,IF(D224=Übersicht!$G$10,0,IF(E224="","",E224-D224-F224)))</f>
        <v/>
      </c>
      <c r="H224" s="18" t="str">
        <f t="shared" si="30"/>
        <v/>
      </c>
      <c r="I224" s="20" t="str">
        <f t="shared" si="31"/>
        <v/>
      </c>
      <c r="J224" s="43"/>
    </row>
    <row r="225" spans="2:10" outlineLevel="1" x14ac:dyDescent="0.2">
      <c r="B225" s="32">
        <f t="shared" si="32"/>
        <v>3</v>
      </c>
      <c r="C225" s="17">
        <f t="shared" si="33"/>
        <v>42577</v>
      </c>
      <c r="D225" s="18" t="str">
        <f t="shared" si="34"/>
        <v/>
      </c>
      <c r="E225" s="18"/>
      <c r="F225" s="18">
        <f t="shared" si="35"/>
        <v>4.1666666666666664E-2</v>
      </c>
      <c r="G225" s="19" t="str">
        <f>IF(OR(D225=Übersicht!$G$7,D225=Übersicht!$G$8,D225=Übersicht!$G$9,D225=Übersicht!$G$11),$D$7,IF(D225=Übersicht!$G$10,0,IF(E225="","",E225-D225-F225)))</f>
        <v/>
      </c>
      <c r="H225" s="18" t="str">
        <f t="shared" si="30"/>
        <v/>
      </c>
      <c r="I225" s="20" t="str">
        <f t="shared" si="31"/>
        <v/>
      </c>
      <c r="J225" s="43"/>
    </row>
    <row r="226" spans="2:10" outlineLevel="1" x14ac:dyDescent="0.2">
      <c r="B226" s="32">
        <f t="shared" si="32"/>
        <v>4</v>
      </c>
      <c r="C226" s="17">
        <f t="shared" si="33"/>
        <v>42578</v>
      </c>
      <c r="D226" s="18" t="str">
        <f t="shared" si="34"/>
        <v/>
      </c>
      <c r="E226" s="18"/>
      <c r="F226" s="18">
        <f t="shared" si="35"/>
        <v>4.1666666666666664E-2</v>
      </c>
      <c r="G226" s="19" t="str">
        <f>IF(OR(D226=Übersicht!$G$7,D226=Übersicht!$G$8,D226=Übersicht!$G$9,D226=Übersicht!$G$11),$D$7,IF(D226=Übersicht!$G$10,0,IF(E226="","",E226-D226-F226)))</f>
        <v/>
      </c>
      <c r="H226" s="18" t="str">
        <f t="shared" si="30"/>
        <v/>
      </c>
      <c r="I226" s="20" t="str">
        <f t="shared" si="31"/>
        <v/>
      </c>
      <c r="J226" s="43"/>
    </row>
    <row r="227" spans="2:10" outlineLevel="1" x14ac:dyDescent="0.2">
      <c r="B227" s="32">
        <f t="shared" si="32"/>
        <v>5</v>
      </c>
      <c r="C227" s="17">
        <f t="shared" si="33"/>
        <v>42579</v>
      </c>
      <c r="D227" s="18" t="str">
        <f t="shared" si="34"/>
        <v/>
      </c>
      <c r="E227" s="18"/>
      <c r="F227" s="18">
        <f t="shared" si="35"/>
        <v>4.1666666666666664E-2</v>
      </c>
      <c r="G227" s="19" t="str">
        <f>IF(OR(D227=Übersicht!$G$7,D227=Übersicht!$G$8,D227=Übersicht!$G$9,D227=Übersicht!$G$11),$D$7,IF(D227=Übersicht!$G$10,0,IF(E227="","",E227-D227-F227)))</f>
        <v/>
      </c>
      <c r="H227" s="18" t="str">
        <f t="shared" si="30"/>
        <v/>
      </c>
      <c r="I227" s="20" t="str">
        <f t="shared" si="31"/>
        <v/>
      </c>
      <c r="J227" s="43"/>
    </row>
    <row r="228" spans="2:10" outlineLevel="1" x14ac:dyDescent="0.2">
      <c r="B228" s="32">
        <f t="shared" si="32"/>
        <v>6</v>
      </c>
      <c r="C228" s="17">
        <f t="shared" si="33"/>
        <v>42580</v>
      </c>
      <c r="D228" s="18" t="str">
        <f t="shared" si="34"/>
        <v/>
      </c>
      <c r="E228" s="18"/>
      <c r="F228" s="18">
        <f t="shared" si="35"/>
        <v>4.1666666666666664E-2</v>
      </c>
      <c r="G228" s="19" t="str">
        <f>IF(OR(D228=Übersicht!$G$7,D228=Übersicht!$G$8,D228=Übersicht!$G$9,D228=Übersicht!$G$11),$D$7,IF(D228=Übersicht!$G$10,0,IF(E228="","",E228-D228-F228)))</f>
        <v/>
      </c>
      <c r="H228" s="18" t="str">
        <f t="shared" si="30"/>
        <v/>
      </c>
      <c r="I228" s="20" t="str">
        <f t="shared" si="31"/>
        <v/>
      </c>
      <c r="J228" s="43"/>
    </row>
    <row r="229" spans="2:10" outlineLevel="1" x14ac:dyDescent="0.2">
      <c r="B229" s="32">
        <f t="shared" si="32"/>
        <v>7</v>
      </c>
      <c r="C229" s="17">
        <f t="shared" si="33"/>
        <v>42581</v>
      </c>
      <c r="D229" s="18" t="str">
        <f t="shared" si="34"/>
        <v>Wochenende</v>
      </c>
      <c r="E229" s="18"/>
      <c r="F229" s="18" t="str">
        <f t="shared" si="35"/>
        <v/>
      </c>
      <c r="G229" s="19" t="str">
        <f>IF(OR(D229=Übersicht!$G$7,D229=Übersicht!$G$8,D229=Übersicht!$G$9,D229=Übersicht!$G$11),$D$7,IF(D229=Übersicht!$G$10,0,IF(E229="","",E229-D229-F229)))</f>
        <v/>
      </c>
      <c r="H229" s="18" t="str">
        <f t="shared" si="30"/>
        <v/>
      </c>
      <c r="I229" s="20" t="str">
        <f t="shared" si="31"/>
        <v/>
      </c>
      <c r="J229" s="43"/>
    </row>
    <row r="230" spans="2:10" ht="15" outlineLevel="1" thickBot="1" x14ac:dyDescent="0.25">
      <c r="B230" s="32">
        <f t="shared" si="32"/>
        <v>1</v>
      </c>
      <c r="C230" s="17">
        <f t="shared" si="33"/>
        <v>42582</v>
      </c>
      <c r="D230" s="18" t="str">
        <f t="shared" si="34"/>
        <v>Wochenende</v>
      </c>
      <c r="E230" s="18"/>
      <c r="F230" s="18" t="str">
        <f t="shared" si="35"/>
        <v/>
      </c>
      <c r="G230" s="19" t="str">
        <f>IF(OR(D230=Übersicht!$G$7,D230=Übersicht!$G$8,D230=Übersicht!$G$9,D230=Übersicht!$G$11),$D$7,IF(D230=Übersicht!$G$10,0,IF(E230="","",E230-D230-F230)))</f>
        <v/>
      </c>
      <c r="H230" s="18" t="str">
        <f t="shared" si="30"/>
        <v/>
      </c>
      <c r="I230" s="20" t="str">
        <f t="shared" si="31"/>
        <v/>
      </c>
      <c r="J230" s="43"/>
    </row>
    <row r="231" spans="2:10" ht="15.75" thickBot="1" x14ac:dyDescent="0.3">
      <c r="B231" s="35" t="s">
        <v>15</v>
      </c>
      <c r="C231" s="21"/>
      <c r="D231" s="22" t="str">
        <f t="shared" si="34"/>
        <v/>
      </c>
      <c r="E231" s="23"/>
      <c r="F231" s="24"/>
      <c r="G231" s="24" t="str">
        <f>IF(OR(D231=Übersicht!$G$7,D231=Übersicht!$G$8,D231=Übersicht!$G$9,D231=Übersicht!$G$11),$D$7,IF(D231=Übersicht!$G$10,0,IF(E231="","",E231-D231-F231)))</f>
        <v/>
      </c>
      <c r="H231" s="26"/>
      <c r="I231" s="24"/>
      <c r="J231" s="25"/>
    </row>
    <row r="232" spans="2:10" outlineLevel="1" x14ac:dyDescent="0.2">
      <c r="B232" s="32">
        <f>WEEKDAY(C232)</f>
        <v>2</v>
      </c>
      <c r="C232" s="17">
        <f>DATE(Übersicht!C14, 8, 1)</f>
        <v>42583</v>
      </c>
      <c r="D232" s="18" t="str">
        <f t="shared" si="34"/>
        <v/>
      </c>
      <c r="E232" s="18"/>
      <c r="F232" s="18">
        <f t="shared" si="35"/>
        <v>4.1666666666666664E-2</v>
      </c>
      <c r="G232" s="19" t="str">
        <f>IF(OR(D232=Übersicht!$G$7,D232=Übersicht!$G$8,D232=Übersicht!$G$9,D232=Übersicht!$G$11),$D$7,IF(D232=Übersicht!$G$10,0,IF(E232="","",E232-D232-F232)))</f>
        <v/>
      </c>
      <c r="H232" s="18" t="str">
        <f t="shared" ref="H232:H262" si="36">IF(G232="","",IF(G232&lt;=$D$7,"",G232-$D$7))</f>
        <v/>
      </c>
      <c r="I232" s="20" t="str">
        <f t="shared" ref="I232:I262" si="37">IF(G232="","",IF(G232&lt;$D$7,$D$7-G232,""))</f>
        <v/>
      </c>
      <c r="J232" s="43"/>
    </row>
    <row r="233" spans="2:10" outlineLevel="1" x14ac:dyDescent="0.2">
      <c r="B233" s="32">
        <f t="shared" ref="B233:B262" si="38">WEEKDAY(C233)</f>
        <v>3</v>
      </c>
      <c r="C233" s="17">
        <f>C232+1</f>
        <v>42584</v>
      </c>
      <c r="D233" s="18" t="str">
        <f t="shared" si="34"/>
        <v/>
      </c>
      <c r="E233" s="18"/>
      <c r="F233" s="18">
        <f t="shared" si="35"/>
        <v>4.1666666666666664E-2</v>
      </c>
      <c r="G233" s="19" t="str">
        <f>IF(OR(D233=Übersicht!$G$7,D233=Übersicht!$G$8,D233=Übersicht!$G$9,D233=Übersicht!$G$11),$D$7,IF(D233=Übersicht!$G$10,0,IF(E233="","",E233-D233-F233)))</f>
        <v/>
      </c>
      <c r="H233" s="18" t="str">
        <f t="shared" si="36"/>
        <v/>
      </c>
      <c r="I233" s="20" t="str">
        <f t="shared" si="37"/>
        <v/>
      </c>
      <c r="J233" s="43"/>
    </row>
    <row r="234" spans="2:10" outlineLevel="1" x14ac:dyDescent="0.2">
      <c r="B234" s="32">
        <f t="shared" si="38"/>
        <v>4</v>
      </c>
      <c r="C234" s="17">
        <f t="shared" ref="C234:C262" si="39">C233+1</f>
        <v>42585</v>
      </c>
      <c r="D234" s="18" t="str">
        <f t="shared" si="34"/>
        <v/>
      </c>
      <c r="E234" s="18"/>
      <c r="F234" s="18">
        <f t="shared" si="35"/>
        <v>4.1666666666666664E-2</v>
      </c>
      <c r="G234" s="19" t="str">
        <f>IF(OR(D234=Übersicht!$G$7,D234=Übersicht!$G$8,D234=Übersicht!$G$9,D234=Übersicht!$G$11),$D$7,IF(D234=Übersicht!$G$10,0,IF(E234="","",E234-D234-F234)))</f>
        <v/>
      </c>
      <c r="H234" s="18" t="str">
        <f t="shared" si="36"/>
        <v/>
      </c>
      <c r="I234" s="20" t="str">
        <f t="shared" si="37"/>
        <v/>
      </c>
      <c r="J234" s="43"/>
    </row>
    <row r="235" spans="2:10" outlineLevel="1" x14ac:dyDescent="0.2">
      <c r="B235" s="32">
        <f t="shared" si="38"/>
        <v>5</v>
      </c>
      <c r="C235" s="17">
        <f t="shared" si="39"/>
        <v>42586</v>
      </c>
      <c r="D235" s="18" t="str">
        <f t="shared" si="34"/>
        <v/>
      </c>
      <c r="E235" s="18"/>
      <c r="F235" s="18">
        <f t="shared" si="35"/>
        <v>4.1666666666666664E-2</v>
      </c>
      <c r="G235" s="19" t="str">
        <f>IF(OR(D235=Übersicht!$G$7,D235=Übersicht!$G$8,D235=Übersicht!$G$9,D235=Übersicht!$G$11),$D$7,IF(D235=Übersicht!$G$10,0,IF(E235="","",E235-D235-F235)))</f>
        <v/>
      </c>
      <c r="H235" s="18" t="str">
        <f t="shared" si="36"/>
        <v/>
      </c>
      <c r="I235" s="20" t="str">
        <f t="shared" si="37"/>
        <v/>
      </c>
      <c r="J235" s="43"/>
    </row>
    <row r="236" spans="2:10" outlineLevel="1" x14ac:dyDescent="0.2">
      <c r="B236" s="32">
        <f t="shared" si="38"/>
        <v>6</v>
      </c>
      <c r="C236" s="17">
        <f t="shared" si="39"/>
        <v>42587</v>
      </c>
      <c r="D236" s="18" t="str">
        <f t="shared" si="34"/>
        <v/>
      </c>
      <c r="E236" s="18"/>
      <c r="F236" s="18">
        <f t="shared" si="35"/>
        <v>4.1666666666666664E-2</v>
      </c>
      <c r="G236" s="19" t="str">
        <f>IF(OR(D236=Übersicht!$G$7,D236=Übersicht!$G$8,D236=Übersicht!$G$9,D236=Übersicht!$G$11),$D$7,IF(D236=Übersicht!$G$10,0,IF(E236="","",E236-D236-F236)))</f>
        <v/>
      </c>
      <c r="H236" s="18" t="str">
        <f t="shared" si="36"/>
        <v/>
      </c>
      <c r="I236" s="20" t="str">
        <f t="shared" si="37"/>
        <v/>
      </c>
      <c r="J236" s="43"/>
    </row>
    <row r="237" spans="2:10" outlineLevel="1" x14ac:dyDescent="0.2">
      <c r="B237" s="32">
        <f t="shared" si="38"/>
        <v>7</v>
      </c>
      <c r="C237" s="17">
        <f t="shared" si="39"/>
        <v>42588</v>
      </c>
      <c r="D237" s="18" t="str">
        <f t="shared" si="34"/>
        <v>Wochenende</v>
      </c>
      <c r="E237" s="18"/>
      <c r="F237" s="18" t="str">
        <f t="shared" si="35"/>
        <v/>
      </c>
      <c r="G237" s="19" t="str">
        <f>IF(OR(D237=Übersicht!$G$7,D237=Übersicht!$G$8,D237=Übersicht!$G$9,D237=Übersicht!$G$11),$D$7,IF(D237=Übersicht!$G$10,0,IF(E237="","",E237-D237-F237)))</f>
        <v/>
      </c>
      <c r="H237" s="18" t="str">
        <f t="shared" si="36"/>
        <v/>
      </c>
      <c r="I237" s="20" t="str">
        <f t="shared" si="37"/>
        <v/>
      </c>
      <c r="J237" s="43"/>
    </row>
    <row r="238" spans="2:10" outlineLevel="1" x14ac:dyDescent="0.2">
      <c r="B238" s="32">
        <f t="shared" si="38"/>
        <v>1</v>
      </c>
      <c r="C238" s="17">
        <f t="shared" si="39"/>
        <v>42589</v>
      </c>
      <c r="D238" s="18" t="str">
        <f t="shared" si="34"/>
        <v>Wochenende</v>
      </c>
      <c r="E238" s="18"/>
      <c r="F238" s="18" t="str">
        <f t="shared" si="35"/>
        <v/>
      </c>
      <c r="G238" s="19" t="str">
        <f>IF(OR(D238=Übersicht!$G$7,D238=Übersicht!$G$8,D238=Übersicht!$G$9,D238=Übersicht!$G$11),$D$7,IF(D238=Übersicht!$G$10,0,IF(E238="","",E238-D238-F238)))</f>
        <v/>
      </c>
      <c r="H238" s="18" t="str">
        <f t="shared" si="36"/>
        <v/>
      </c>
      <c r="I238" s="20" t="str">
        <f t="shared" si="37"/>
        <v/>
      </c>
      <c r="J238" s="43"/>
    </row>
    <row r="239" spans="2:10" outlineLevel="1" x14ac:dyDescent="0.2">
      <c r="B239" s="32">
        <f t="shared" si="38"/>
        <v>2</v>
      </c>
      <c r="C239" s="17">
        <f t="shared" si="39"/>
        <v>42590</v>
      </c>
      <c r="D239" s="18" t="str">
        <f t="shared" si="34"/>
        <v/>
      </c>
      <c r="E239" s="18"/>
      <c r="F239" s="18">
        <f t="shared" si="35"/>
        <v>4.1666666666666664E-2</v>
      </c>
      <c r="G239" s="19" t="str">
        <f>IF(OR(D239=Übersicht!$G$7,D239=Übersicht!$G$8,D239=Übersicht!$G$9,D239=Übersicht!$G$11),$D$7,IF(D239=Übersicht!$G$10,0,IF(E239="","",E239-D239-F239)))</f>
        <v/>
      </c>
      <c r="H239" s="18" t="str">
        <f t="shared" si="36"/>
        <v/>
      </c>
      <c r="I239" s="20" t="str">
        <f t="shared" si="37"/>
        <v/>
      </c>
      <c r="J239" s="43"/>
    </row>
    <row r="240" spans="2:10" outlineLevel="1" x14ac:dyDescent="0.2">
      <c r="B240" s="32">
        <f t="shared" si="38"/>
        <v>3</v>
      </c>
      <c r="C240" s="17">
        <f t="shared" si="39"/>
        <v>42591</v>
      </c>
      <c r="D240" s="18" t="str">
        <f t="shared" si="34"/>
        <v/>
      </c>
      <c r="E240" s="18"/>
      <c r="F240" s="18">
        <f t="shared" si="35"/>
        <v>4.1666666666666664E-2</v>
      </c>
      <c r="G240" s="19" t="str">
        <f>IF(OR(D240=Übersicht!$G$7,D240=Übersicht!$G$8,D240=Übersicht!$G$9,D240=Übersicht!$G$11),$D$7,IF(D240=Übersicht!$G$10,0,IF(E240="","",E240-D240-F240)))</f>
        <v/>
      </c>
      <c r="H240" s="18" t="str">
        <f t="shared" si="36"/>
        <v/>
      </c>
      <c r="I240" s="20" t="str">
        <f t="shared" si="37"/>
        <v/>
      </c>
      <c r="J240" s="43"/>
    </row>
    <row r="241" spans="2:10" outlineLevel="1" x14ac:dyDescent="0.2">
      <c r="B241" s="32">
        <f t="shared" si="38"/>
        <v>4</v>
      </c>
      <c r="C241" s="17">
        <f t="shared" si="39"/>
        <v>42592</v>
      </c>
      <c r="D241" s="18" t="str">
        <f t="shared" si="34"/>
        <v/>
      </c>
      <c r="E241" s="18"/>
      <c r="F241" s="18">
        <f t="shared" si="35"/>
        <v>4.1666666666666664E-2</v>
      </c>
      <c r="G241" s="19" t="str">
        <f>IF(OR(D241=Übersicht!$G$7,D241=Übersicht!$G$8,D241=Übersicht!$G$9,D241=Übersicht!$G$11),$D$7,IF(D241=Übersicht!$G$10,0,IF(E241="","",E241-D241-F241)))</f>
        <v/>
      </c>
      <c r="H241" s="18" t="str">
        <f t="shared" si="36"/>
        <v/>
      </c>
      <c r="I241" s="20" t="str">
        <f t="shared" si="37"/>
        <v/>
      </c>
      <c r="J241" s="43"/>
    </row>
    <row r="242" spans="2:10" outlineLevel="1" x14ac:dyDescent="0.2">
      <c r="B242" s="32">
        <f t="shared" si="38"/>
        <v>5</v>
      </c>
      <c r="C242" s="17">
        <f t="shared" si="39"/>
        <v>42593</v>
      </c>
      <c r="D242" s="18" t="str">
        <f t="shared" si="34"/>
        <v/>
      </c>
      <c r="E242" s="18"/>
      <c r="F242" s="18">
        <f t="shared" si="35"/>
        <v>4.1666666666666664E-2</v>
      </c>
      <c r="G242" s="19" t="str">
        <f>IF(OR(D242=Übersicht!$G$7,D242=Übersicht!$G$8,D242=Übersicht!$G$9,D242=Übersicht!$G$11),$D$7,IF(D242=Übersicht!$G$10,0,IF(E242="","",E242-D242-F242)))</f>
        <v/>
      </c>
      <c r="H242" s="18" t="str">
        <f t="shared" si="36"/>
        <v/>
      </c>
      <c r="I242" s="20" t="str">
        <f t="shared" si="37"/>
        <v/>
      </c>
      <c r="J242" s="43"/>
    </row>
    <row r="243" spans="2:10" outlineLevel="1" x14ac:dyDescent="0.2">
      <c r="B243" s="32">
        <f t="shared" si="38"/>
        <v>6</v>
      </c>
      <c r="C243" s="17">
        <f t="shared" si="39"/>
        <v>42594</v>
      </c>
      <c r="D243" s="18" t="str">
        <f t="shared" si="34"/>
        <v/>
      </c>
      <c r="E243" s="18"/>
      <c r="F243" s="18">
        <f t="shared" si="35"/>
        <v>4.1666666666666664E-2</v>
      </c>
      <c r="G243" s="19" t="str">
        <f>IF(OR(D243=Übersicht!$G$7,D243=Übersicht!$G$8,D243=Übersicht!$G$9,D243=Übersicht!$G$11),$D$7,IF(D243=Übersicht!$G$10,0,IF(E243="","",E243-D243-F243)))</f>
        <v/>
      </c>
      <c r="H243" s="18" t="str">
        <f t="shared" si="36"/>
        <v/>
      </c>
      <c r="I243" s="20" t="str">
        <f t="shared" si="37"/>
        <v/>
      </c>
      <c r="J243" s="43"/>
    </row>
    <row r="244" spans="2:10" outlineLevel="1" x14ac:dyDescent="0.2">
      <c r="B244" s="32">
        <f t="shared" si="38"/>
        <v>7</v>
      </c>
      <c r="C244" s="17">
        <f t="shared" si="39"/>
        <v>42595</v>
      </c>
      <c r="D244" s="18" t="str">
        <f t="shared" si="34"/>
        <v>Wochenende</v>
      </c>
      <c r="E244" s="18"/>
      <c r="F244" s="18" t="str">
        <f t="shared" si="35"/>
        <v/>
      </c>
      <c r="G244" s="19" t="str">
        <f>IF(OR(D244=Übersicht!$G$7,D244=Übersicht!$G$8,D244=Übersicht!$G$9,D244=Übersicht!$G$11),$D$7,IF(D244=Übersicht!$G$10,0,IF(E244="","",E244-D244-F244)))</f>
        <v/>
      </c>
      <c r="H244" s="18" t="str">
        <f t="shared" si="36"/>
        <v/>
      </c>
      <c r="I244" s="20" t="str">
        <f t="shared" si="37"/>
        <v/>
      </c>
      <c r="J244" s="43"/>
    </row>
    <row r="245" spans="2:10" outlineLevel="1" x14ac:dyDescent="0.2">
      <c r="B245" s="32">
        <f t="shared" si="38"/>
        <v>1</v>
      </c>
      <c r="C245" s="17">
        <f t="shared" si="39"/>
        <v>42596</v>
      </c>
      <c r="D245" s="18" t="str">
        <f t="shared" si="34"/>
        <v>Wochenende</v>
      </c>
      <c r="E245" s="18"/>
      <c r="F245" s="18" t="str">
        <f t="shared" si="35"/>
        <v/>
      </c>
      <c r="G245" s="19" t="str">
        <f>IF(OR(D245=Übersicht!$G$7,D245=Übersicht!$G$8,D245=Übersicht!$G$9,D245=Übersicht!$G$11),$D$7,IF(D245=Übersicht!$G$10,0,IF(E245="","",E245-D245-F245)))</f>
        <v/>
      </c>
      <c r="H245" s="18" t="str">
        <f t="shared" si="36"/>
        <v/>
      </c>
      <c r="I245" s="20" t="str">
        <f t="shared" si="37"/>
        <v/>
      </c>
      <c r="J245" s="43"/>
    </row>
    <row r="246" spans="2:10" outlineLevel="1" x14ac:dyDescent="0.2">
      <c r="B246" s="32">
        <f t="shared" si="38"/>
        <v>2</v>
      </c>
      <c r="C246" s="17">
        <f t="shared" si="39"/>
        <v>42597</v>
      </c>
      <c r="D246" s="18" t="str">
        <f t="shared" si="34"/>
        <v/>
      </c>
      <c r="E246" s="18"/>
      <c r="F246" s="18">
        <f t="shared" si="35"/>
        <v>4.1666666666666664E-2</v>
      </c>
      <c r="G246" s="19" t="str">
        <f>IF(OR(D246=Übersicht!$G$7,D246=Übersicht!$G$8,D246=Übersicht!$G$9,D246=Übersicht!$G$11),$D$7,IF(D246=Übersicht!$G$10,0,IF(E246="","",E246-D246-F246)))</f>
        <v/>
      </c>
      <c r="H246" s="18" t="str">
        <f t="shared" si="36"/>
        <v/>
      </c>
      <c r="I246" s="20" t="str">
        <f t="shared" si="37"/>
        <v/>
      </c>
      <c r="J246" s="43"/>
    </row>
    <row r="247" spans="2:10" outlineLevel="1" x14ac:dyDescent="0.2">
      <c r="B247" s="32">
        <f t="shared" si="38"/>
        <v>3</v>
      </c>
      <c r="C247" s="17">
        <f t="shared" si="39"/>
        <v>42598</v>
      </c>
      <c r="D247" s="18" t="str">
        <f t="shared" si="34"/>
        <v/>
      </c>
      <c r="E247" s="18"/>
      <c r="F247" s="18">
        <f t="shared" si="35"/>
        <v>4.1666666666666664E-2</v>
      </c>
      <c r="G247" s="19" t="str">
        <f>IF(OR(D247=Übersicht!$G$7,D247=Übersicht!$G$8,D247=Übersicht!$G$9,D247=Übersicht!$G$11),$D$7,IF(D247=Übersicht!$G$10,0,IF(E247="","",E247-D247-F247)))</f>
        <v/>
      </c>
      <c r="H247" s="18" t="str">
        <f t="shared" si="36"/>
        <v/>
      </c>
      <c r="I247" s="20" t="str">
        <f t="shared" si="37"/>
        <v/>
      </c>
      <c r="J247" s="43"/>
    </row>
    <row r="248" spans="2:10" outlineLevel="1" x14ac:dyDescent="0.2">
      <c r="B248" s="32">
        <f t="shared" si="38"/>
        <v>4</v>
      </c>
      <c r="C248" s="17">
        <f t="shared" si="39"/>
        <v>42599</v>
      </c>
      <c r="D248" s="18" t="str">
        <f t="shared" si="34"/>
        <v/>
      </c>
      <c r="E248" s="18"/>
      <c r="F248" s="18">
        <f t="shared" si="35"/>
        <v>4.1666666666666664E-2</v>
      </c>
      <c r="G248" s="19" t="str">
        <f>IF(OR(D248=Übersicht!$G$7,D248=Übersicht!$G$8,D248=Übersicht!$G$9,D248=Übersicht!$G$11),$D$7,IF(D248=Übersicht!$G$10,0,IF(E248="","",E248-D248-F248)))</f>
        <v/>
      </c>
      <c r="H248" s="18" t="str">
        <f t="shared" si="36"/>
        <v/>
      </c>
      <c r="I248" s="20" t="str">
        <f t="shared" si="37"/>
        <v/>
      </c>
      <c r="J248" s="43"/>
    </row>
    <row r="249" spans="2:10" outlineLevel="1" x14ac:dyDescent="0.2">
      <c r="B249" s="32">
        <f t="shared" si="38"/>
        <v>5</v>
      </c>
      <c r="C249" s="17">
        <f t="shared" si="39"/>
        <v>42600</v>
      </c>
      <c r="D249" s="18" t="str">
        <f t="shared" si="34"/>
        <v/>
      </c>
      <c r="E249" s="18"/>
      <c r="F249" s="18">
        <f t="shared" si="35"/>
        <v>4.1666666666666664E-2</v>
      </c>
      <c r="G249" s="19" t="str">
        <f>IF(OR(D249=Übersicht!$G$7,D249=Übersicht!$G$8,D249=Übersicht!$G$9,D249=Übersicht!$G$11),$D$7,IF(D249=Übersicht!$G$10,0,IF(E249="","",E249-D249-F249)))</f>
        <v/>
      </c>
      <c r="H249" s="18" t="str">
        <f t="shared" si="36"/>
        <v/>
      </c>
      <c r="I249" s="20" t="str">
        <f t="shared" si="37"/>
        <v/>
      </c>
      <c r="J249" s="43"/>
    </row>
    <row r="250" spans="2:10" outlineLevel="1" x14ac:dyDescent="0.2">
      <c r="B250" s="32">
        <f t="shared" si="38"/>
        <v>6</v>
      </c>
      <c r="C250" s="17">
        <f t="shared" si="39"/>
        <v>42601</v>
      </c>
      <c r="D250" s="18" t="str">
        <f t="shared" si="34"/>
        <v/>
      </c>
      <c r="E250" s="18"/>
      <c r="F250" s="18">
        <f t="shared" si="35"/>
        <v>4.1666666666666664E-2</v>
      </c>
      <c r="G250" s="19" t="str">
        <f>IF(OR(D250=Übersicht!$G$7,D250=Übersicht!$G$8,D250=Übersicht!$G$9,D250=Übersicht!$G$11),$D$7,IF(D250=Übersicht!$G$10,0,IF(E250="","",E250-D250-F250)))</f>
        <v/>
      </c>
      <c r="H250" s="18" t="str">
        <f t="shared" si="36"/>
        <v/>
      </c>
      <c r="I250" s="20" t="str">
        <f t="shared" si="37"/>
        <v/>
      </c>
      <c r="J250" s="43"/>
    </row>
    <row r="251" spans="2:10" outlineLevel="1" x14ac:dyDescent="0.2">
      <c r="B251" s="32">
        <f t="shared" si="38"/>
        <v>7</v>
      </c>
      <c r="C251" s="17">
        <f t="shared" si="39"/>
        <v>42602</v>
      </c>
      <c r="D251" s="18" t="str">
        <f t="shared" si="34"/>
        <v>Wochenende</v>
      </c>
      <c r="E251" s="18"/>
      <c r="F251" s="18" t="str">
        <f t="shared" si="35"/>
        <v/>
      </c>
      <c r="G251" s="19" t="str">
        <f>IF(OR(D251=Übersicht!$G$7,D251=Übersicht!$G$8,D251=Übersicht!$G$9,D251=Übersicht!$G$11),$D$7,IF(D251=Übersicht!$G$10,0,IF(E251="","",E251-D251-F251)))</f>
        <v/>
      </c>
      <c r="H251" s="18" t="str">
        <f t="shared" si="36"/>
        <v/>
      </c>
      <c r="I251" s="20" t="str">
        <f t="shared" si="37"/>
        <v/>
      </c>
      <c r="J251" s="43"/>
    </row>
    <row r="252" spans="2:10" outlineLevel="1" x14ac:dyDescent="0.2">
      <c r="B252" s="32">
        <f t="shared" si="38"/>
        <v>1</v>
      </c>
      <c r="C252" s="17">
        <f t="shared" si="39"/>
        <v>42603</v>
      </c>
      <c r="D252" s="18" t="str">
        <f t="shared" si="34"/>
        <v>Wochenende</v>
      </c>
      <c r="E252" s="18"/>
      <c r="F252" s="18" t="str">
        <f t="shared" si="35"/>
        <v/>
      </c>
      <c r="G252" s="19" t="str">
        <f>IF(OR(D252=Übersicht!$G$7,D252=Übersicht!$G$8,D252=Übersicht!$G$9,D252=Übersicht!$G$11),$D$7,IF(D252=Übersicht!$G$10,0,IF(E252="","",E252-D252-F252)))</f>
        <v/>
      </c>
      <c r="H252" s="18" t="str">
        <f t="shared" si="36"/>
        <v/>
      </c>
      <c r="I252" s="20" t="str">
        <f t="shared" si="37"/>
        <v/>
      </c>
      <c r="J252" s="43"/>
    </row>
    <row r="253" spans="2:10" outlineLevel="1" x14ac:dyDescent="0.2">
      <c r="B253" s="32">
        <f t="shared" si="38"/>
        <v>2</v>
      </c>
      <c r="C253" s="17">
        <f t="shared" si="39"/>
        <v>42604</v>
      </c>
      <c r="D253" s="18" t="str">
        <f t="shared" si="34"/>
        <v/>
      </c>
      <c r="E253" s="18"/>
      <c r="F253" s="18">
        <f t="shared" si="35"/>
        <v>4.1666666666666664E-2</v>
      </c>
      <c r="G253" s="19" t="str">
        <f>IF(OR(D253=Übersicht!$G$7,D253=Übersicht!$G$8,D253=Übersicht!$G$9,D253=Übersicht!$G$11),$D$7,IF(D253=Übersicht!$G$10,0,IF(E253="","",E253-D253-F253)))</f>
        <v/>
      </c>
      <c r="H253" s="18" t="str">
        <f t="shared" si="36"/>
        <v/>
      </c>
      <c r="I253" s="20" t="str">
        <f t="shared" si="37"/>
        <v/>
      </c>
      <c r="J253" s="43"/>
    </row>
    <row r="254" spans="2:10" outlineLevel="1" x14ac:dyDescent="0.2">
      <c r="B254" s="32">
        <f t="shared" si="38"/>
        <v>3</v>
      </c>
      <c r="C254" s="17">
        <f t="shared" si="39"/>
        <v>42605</v>
      </c>
      <c r="D254" s="18" t="str">
        <f t="shared" si="34"/>
        <v/>
      </c>
      <c r="E254" s="18"/>
      <c r="F254" s="18">
        <f t="shared" si="35"/>
        <v>4.1666666666666664E-2</v>
      </c>
      <c r="G254" s="19" t="str">
        <f>IF(OR(D254=Übersicht!$G$7,D254=Übersicht!$G$8,D254=Übersicht!$G$9,D254=Übersicht!$G$11),$D$7,IF(D254=Übersicht!$G$10,0,IF(E254="","",E254-D254-F254)))</f>
        <v/>
      </c>
      <c r="H254" s="18" t="str">
        <f t="shared" si="36"/>
        <v/>
      </c>
      <c r="I254" s="20" t="str">
        <f t="shared" si="37"/>
        <v/>
      </c>
      <c r="J254" s="43"/>
    </row>
    <row r="255" spans="2:10" outlineLevel="1" x14ac:dyDescent="0.2">
      <c r="B255" s="32">
        <f t="shared" si="38"/>
        <v>4</v>
      </c>
      <c r="C255" s="17">
        <f t="shared" si="39"/>
        <v>42606</v>
      </c>
      <c r="D255" s="18" t="str">
        <f t="shared" si="34"/>
        <v/>
      </c>
      <c r="E255" s="18"/>
      <c r="F255" s="18">
        <f t="shared" si="35"/>
        <v>4.1666666666666664E-2</v>
      </c>
      <c r="G255" s="19" t="str">
        <f>IF(OR(D255=Übersicht!$G$7,D255=Übersicht!$G$8,D255=Übersicht!$G$9,D255=Übersicht!$G$11),$D$7,IF(D255=Übersicht!$G$10,0,IF(E255="","",E255-D255-F255)))</f>
        <v/>
      </c>
      <c r="H255" s="18" t="str">
        <f t="shared" si="36"/>
        <v/>
      </c>
      <c r="I255" s="20" t="str">
        <f t="shared" si="37"/>
        <v/>
      </c>
      <c r="J255" s="43"/>
    </row>
    <row r="256" spans="2:10" outlineLevel="1" x14ac:dyDescent="0.2">
      <c r="B256" s="32">
        <f t="shared" si="38"/>
        <v>5</v>
      </c>
      <c r="C256" s="17">
        <f t="shared" si="39"/>
        <v>42607</v>
      </c>
      <c r="D256" s="18" t="str">
        <f t="shared" si="34"/>
        <v/>
      </c>
      <c r="E256" s="18"/>
      <c r="F256" s="18">
        <f t="shared" si="35"/>
        <v>4.1666666666666664E-2</v>
      </c>
      <c r="G256" s="19" t="str">
        <f>IF(OR(D256=Übersicht!$G$7,D256=Übersicht!$G$8,D256=Übersicht!$G$9,D256=Übersicht!$G$11),$D$7,IF(D256=Übersicht!$G$10,0,IF(E256="","",E256-D256-F256)))</f>
        <v/>
      </c>
      <c r="H256" s="18" t="str">
        <f t="shared" si="36"/>
        <v/>
      </c>
      <c r="I256" s="20" t="str">
        <f t="shared" si="37"/>
        <v/>
      </c>
      <c r="J256" s="43"/>
    </row>
    <row r="257" spans="2:10" outlineLevel="1" x14ac:dyDescent="0.2">
      <c r="B257" s="32">
        <f t="shared" si="38"/>
        <v>6</v>
      </c>
      <c r="C257" s="17">
        <f t="shared" si="39"/>
        <v>42608</v>
      </c>
      <c r="D257" s="18" t="str">
        <f t="shared" si="34"/>
        <v/>
      </c>
      <c r="E257" s="18"/>
      <c r="F257" s="18">
        <f t="shared" si="35"/>
        <v>4.1666666666666664E-2</v>
      </c>
      <c r="G257" s="19" t="str">
        <f>IF(OR(D257=Übersicht!$G$7,D257=Übersicht!$G$8,D257=Übersicht!$G$9,D257=Übersicht!$G$11),$D$7,IF(D257=Übersicht!$G$10,0,IF(E257="","",E257-D257-F257)))</f>
        <v/>
      </c>
      <c r="H257" s="18" t="str">
        <f t="shared" si="36"/>
        <v/>
      </c>
      <c r="I257" s="20" t="str">
        <f t="shared" si="37"/>
        <v/>
      </c>
      <c r="J257" s="43"/>
    </row>
    <row r="258" spans="2:10" outlineLevel="1" x14ac:dyDescent="0.2">
      <c r="B258" s="32">
        <f t="shared" si="38"/>
        <v>7</v>
      </c>
      <c r="C258" s="17">
        <f t="shared" si="39"/>
        <v>42609</v>
      </c>
      <c r="D258" s="18" t="str">
        <f t="shared" si="34"/>
        <v>Wochenende</v>
      </c>
      <c r="E258" s="18"/>
      <c r="F258" s="18" t="str">
        <f t="shared" si="35"/>
        <v/>
      </c>
      <c r="G258" s="19" t="str">
        <f>IF(OR(D258=Übersicht!$G$7,D258=Übersicht!$G$8,D258=Übersicht!$G$9,D258=Übersicht!$G$11),$D$7,IF(D258=Übersicht!$G$10,0,IF(E258="","",E258-D258-F258)))</f>
        <v/>
      </c>
      <c r="H258" s="18" t="str">
        <f t="shared" si="36"/>
        <v/>
      </c>
      <c r="I258" s="20" t="str">
        <f t="shared" si="37"/>
        <v/>
      </c>
      <c r="J258" s="43"/>
    </row>
    <row r="259" spans="2:10" outlineLevel="1" x14ac:dyDescent="0.2">
      <c r="B259" s="32">
        <f t="shared" si="38"/>
        <v>1</v>
      </c>
      <c r="C259" s="17">
        <f t="shared" si="39"/>
        <v>42610</v>
      </c>
      <c r="D259" s="18" t="str">
        <f t="shared" si="34"/>
        <v>Wochenende</v>
      </c>
      <c r="E259" s="18"/>
      <c r="F259" s="18" t="str">
        <f t="shared" si="35"/>
        <v/>
      </c>
      <c r="G259" s="19" t="str">
        <f>IF(OR(D259=Übersicht!$G$7,D259=Übersicht!$G$8,D259=Übersicht!$G$9,D259=Übersicht!$G$11),$D$7,IF(D259=Übersicht!$G$10,0,IF(E259="","",E259-D259-F259)))</f>
        <v/>
      </c>
      <c r="H259" s="18" t="str">
        <f t="shared" si="36"/>
        <v/>
      </c>
      <c r="I259" s="20" t="str">
        <f t="shared" si="37"/>
        <v/>
      </c>
      <c r="J259" s="43"/>
    </row>
    <row r="260" spans="2:10" outlineLevel="1" x14ac:dyDescent="0.2">
      <c r="B260" s="32">
        <f t="shared" si="38"/>
        <v>2</v>
      </c>
      <c r="C260" s="17">
        <f t="shared" si="39"/>
        <v>42611</v>
      </c>
      <c r="D260" s="18" t="str">
        <f t="shared" si="34"/>
        <v/>
      </c>
      <c r="E260" s="18"/>
      <c r="F260" s="18">
        <f t="shared" si="35"/>
        <v>4.1666666666666664E-2</v>
      </c>
      <c r="G260" s="19" t="str">
        <f>IF(OR(D260=Übersicht!$G$7,D260=Übersicht!$G$8,D260=Übersicht!$G$9,D260=Übersicht!$G$11),$D$7,IF(D260=Übersicht!$G$10,0,IF(E260="","",E260-D260-F260)))</f>
        <v/>
      </c>
      <c r="H260" s="18" t="str">
        <f t="shared" si="36"/>
        <v/>
      </c>
      <c r="I260" s="20" t="str">
        <f t="shared" si="37"/>
        <v/>
      </c>
      <c r="J260" s="43"/>
    </row>
    <row r="261" spans="2:10" outlineLevel="1" x14ac:dyDescent="0.2">
      <c r="B261" s="32">
        <f t="shared" si="38"/>
        <v>3</v>
      </c>
      <c r="C261" s="17">
        <f t="shared" si="39"/>
        <v>42612</v>
      </c>
      <c r="D261" s="18" t="str">
        <f t="shared" si="34"/>
        <v/>
      </c>
      <c r="E261" s="18"/>
      <c r="F261" s="18">
        <f t="shared" si="35"/>
        <v>4.1666666666666664E-2</v>
      </c>
      <c r="G261" s="19" t="str">
        <f>IF(OR(D261=Übersicht!$G$7,D261=Übersicht!$G$8,D261=Übersicht!$G$9,D261=Übersicht!$G$11),$D$7,IF(D261=Übersicht!$G$10,0,IF(E261="","",E261-D261-F261)))</f>
        <v/>
      </c>
      <c r="H261" s="18" t="str">
        <f t="shared" si="36"/>
        <v/>
      </c>
      <c r="I261" s="20" t="str">
        <f t="shared" si="37"/>
        <v/>
      </c>
      <c r="J261" s="43"/>
    </row>
    <row r="262" spans="2:10" ht="15" outlineLevel="1" thickBot="1" x14ac:dyDescent="0.25">
      <c r="B262" s="32">
        <f t="shared" si="38"/>
        <v>4</v>
      </c>
      <c r="C262" s="17">
        <f t="shared" si="39"/>
        <v>42613</v>
      </c>
      <c r="D262" s="18" t="str">
        <f t="shared" si="34"/>
        <v/>
      </c>
      <c r="E262" s="18"/>
      <c r="F262" s="18">
        <f t="shared" si="35"/>
        <v>4.1666666666666664E-2</v>
      </c>
      <c r="G262" s="19" t="str">
        <f>IF(OR(D262=Übersicht!$G$7,D262=Übersicht!$G$8,D262=Übersicht!$G$9,D262=Übersicht!$G$11),$D$7,IF(D262=Übersicht!$G$10,0,IF(E262="","",E262-D262-F262)))</f>
        <v/>
      </c>
      <c r="H262" s="18" t="str">
        <f t="shared" si="36"/>
        <v/>
      </c>
      <c r="I262" s="20" t="str">
        <f t="shared" si="37"/>
        <v/>
      </c>
      <c r="J262" s="43"/>
    </row>
    <row r="263" spans="2:10" ht="15.75" thickBot="1" x14ac:dyDescent="0.3">
      <c r="B263" s="35" t="s">
        <v>16</v>
      </c>
      <c r="C263" s="21"/>
      <c r="D263" s="22" t="str">
        <f t="shared" si="34"/>
        <v/>
      </c>
      <c r="E263" s="23"/>
      <c r="F263" s="24"/>
      <c r="G263" s="24" t="str">
        <f>IF(OR(D263=Übersicht!$G$7,D263=Übersicht!$G$8,D263=Übersicht!$G$9,D263=Übersicht!$G$11),$D$7,IF(D263=Übersicht!$G$10,0,IF(E263="","",E263-D263-F263)))</f>
        <v/>
      </c>
      <c r="H263" s="26"/>
      <c r="I263" s="24"/>
      <c r="J263" s="25"/>
    </row>
    <row r="264" spans="2:10" outlineLevel="1" x14ac:dyDescent="0.2">
      <c r="B264" s="32">
        <f t="shared" ref="B264:B293" si="40">WEEKDAY(C264)</f>
        <v>5</v>
      </c>
      <c r="C264" s="17">
        <f>DATE(Übersicht!C14, 9, 1)</f>
        <v>42614</v>
      </c>
      <c r="D264" s="18"/>
      <c r="E264" s="18"/>
      <c r="F264" s="18">
        <f t="shared" si="35"/>
        <v>4.1666666666666664E-2</v>
      </c>
      <c r="G264" s="19" t="str">
        <f>IF(OR(D264=Übersicht!$G$7,D264=Übersicht!$G$8,D264=Übersicht!$G$9,D264=Übersicht!$G$11),$D$7,IF(D264=Übersicht!$G$10,0,IF(E264="","",E264-D264-F264)))</f>
        <v/>
      </c>
      <c r="H264" s="18" t="str">
        <f t="shared" ref="H264:H293" si="41">IF(G264="","",IF(G264&lt;=$D$7,"",G264-$D$7))</f>
        <v/>
      </c>
      <c r="I264" s="20" t="str">
        <f t="shared" ref="I264:I293" si="42">IF(G264="","",IF(G264&lt;$D$7,$D$7-G264,""))</f>
        <v/>
      </c>
      <c r="J264" s="43"/>
    </row>
    <row r="265" spans="2:10" outlineLevel="1" x14ac:dyDescent="0.2">
      <c r="B265" s="32">
        <f t="shared" si="40"/>
        <v>6</v>
      </c>
      <c r="C265" s="17">
        <f>C264+1</f>
        <v>42615</v>
      </c>
      <c r="D265" s="18"/>
      <c r="E265" s="18"/>
      <c r="F265" s="18">
        <f t="shared" si="35"/>
        <v>4.1666666666666664E-2</v>
      </c>
      <c r="G265" s="19" t="str">
        <f>IF(OR(D265=Übersicht!$G$7,D265=Übersicht!$G$8,D265=Übersicht!$G$9,D265=Übersicht!$G$11),$D$7,IF(D265=Übersicht!$G$10,0,IF(E265="","",E265-D265-F265)))</f>
        <v/>
      </c>
      <c r="H265" s="18" t="str">
        <f t="shared" si="41"/>
        <v/>
      </c>
      <c r="I265" s="20" t="str">
        <f t="shared" si="42"/>
        <v/>
      </c>
      <c r="J265" s="43"/>
    </row>
    <row r="266" spans="2:10" outlineLevel="1" x14ac:dyDescent="0.2">
      <c r="B266" s="32">
        <f t="shared" si="40"/>
        <v>7</v>
      </c>
      <c r="C266" s="17">
        <f t="shared" ref="C266:C293" si="43">C265+1</f>
        <v>42616</v>
      </c>
      <c r="D266" s="18" t="str">
        <f t="shared" si="34"/>
        <v>Wochenende</v>
      </c>
      <c r="E266" s="18"/>
      <c r="F266" s="18" t="str">
        <f t="shared" si="35"/>
        <v/>
      </c>
      <c r="G266" s="19" t="str">
        <f>IF(OR(D266=Übersicht!$G$7,D266=Übersicht!$G$8,D266=Übersicht!$G$9,D266=Übersicht!$G$11),$D$7,IF(D266=Übersicht!$G$10,0,IF(E266="","",E266-D266-F266)))</f>
        <v/>
      </c>
      <c r="H266" s="18" t="str">
        <f t="shared" si="41"/>
        <v/>
      </c>
      <c r="I266" s="20" t="str">
        <f t="shared" si="42"/>
        <v/>
      </c>
      <c r="J266" s="43"/>
    </row>
    <row r="267" spans="2:10" outlineLevel="1" x14ac:dyDescent="0.2">
      <c r="B267" s="32">
        <f t="shared" si="40"/>
        <v>1</v>
      </c>
      <c r="C267" s="17">
        <f t="shared" si="43"/>
        <v>42617</v>
      </c>
      <c r="D267" s="18" t="str">
        <f t="shared" si="34"/>
        <v>Wochenende</v>
      </c>
      <c r="E267" s="18"/>
      <c r="F267" s="18" t="str">
        <f t="shared" si="35"/>
        <v/>
      </c>
      <c r="G267" s="19" t="str">
        <f>IF(OR(D267=Übersicht!$G$7,D267=Übersicht!$G$8,D267=Übersicht!$G$9,D267=Übersicht!$G$11),$D$7,IF(D267=Übersicht!$G$10,0,IF(E267="","",E267-D267-F267)))</f>
        <v/>
      </c>
      <c r="H267" s="18" t="str">
        <f t="shared" si="41"/>
        <v/>
      </c>
      <c r="I267" s="20" t="str">
        <f t="shared" si="42"/>
        <v/>
      </c>
      <c r="J267" s="43"/>
    </row>
    <row r="268" spans="2:10" outlineLevel="1" x14ac:dyDescent="0.2">
      <c r="B268" s="32">
        <f t="shared" si="40"/>
        <v>2</v>
      </c>
      <c r="C268" s="17">
        <f t="shared" si="43"/>
        <v>42618</v>
      </c>
      <c r="D268" s="18" t="str">
        <f t="shared" si="34"/>
        <v/>
      </c>
      <c r="E268" s="18"/>
      <c r="F268" s="18">
        <f t="shared" si="35"/>
        <v>4.1666666666666664E-2</v>
      </c>
      <c r="G268" s="19" t="str">
        <f>IF(OR(D268=Übersicht!$G$7,D268=Übersicht!$G$8,D268=Übersicht!$G$9,D268=Übersicht!$G$11),$D$7,IF(D268=Übersicht!$G$10,0,IF(E268="","",E268-D268-F268)))</f>
        <v/>
      </c>
      <c r="H268" s="18" t="str">
        <f t="shared" si="41"/>
        <v/>
      </c>
      <c r="I268" s="20" t="str">
        <f t="shared" si="42"/>
        <v/>
      </c>
      <c r="J268" s="43"/>
    </row>
    <row r="269" spans="2:10" outlineLevel="1" x14ac:dyDescent="0.2">
      <c r="B269" s="32">
        <f t="shared" si="40"/>
        <v>3</v>
      </c>
      <c r="C269" s="17">
        <f t="shared" si="43"/>
        <v>42619</v>
      </c>
      <c r="D269" s="18" t="str">
        <f t="shared" ref="D269:D332" si="44">IF(OR(B269=1,B269=7),"Wochenende","")</f>
        <v/>
      </c>
      <c r="E269" s="18"/>
      <c r="F269" s="18">
        <f t="shared" ref="F269:F332" si="45">IF(OR(B269=7,B269=1),"",$D$8)</f>
        <v>4.1666666666666664E-2</v>
      </c>
      <c r="G269" s="19" t="str">
        <f>IF(OR(D269=Übersicht!$G$7,D269=Übersicht!$G$8,D269=Übersicht!$G$9,D269=Übersicht!$G$11),$D$7,IF(D269=Übersicht!$G$10,0,IF(E269="","",E269-D269-F269)))</f>
        <v/>
      </c>
      <c r="H269" s="18" t="str">
        <f t="shared" si="41"/>
        <v/>
      </c>
      <c r="I269" s="20" t="str">
        <f t="shared" si="42"/>
        <v/>
      </c>
      <c r="J269" s="43"/>
    </row>
    <row r="270" spans="2:10" outlineLevel="1" x14ac:dyDescent="0.2">
      <c r="B270" s="32">
        <f t="shared" si="40"/>
        <v>4</v>
      </c>
      <c r="C270" s="17">
        <f t="shared" si="43"/>
        <v>42620</v>
      </c>
      <c r="D270" s="18" t="str">
        <f t="shared" si="44"/>
        <v/>
      </c>
      <c r="E270" s="18"/>
      <c r="F270" s="18">
        <f t="shared" si="45"/>
        <v>4.1666666666666664E-2</v>
      </c>
      <c r="G270" s="19" t="str">
        <f>IF(OR(D270=Übersicht!$G$7,D270=Übersicht!$G$8,D270=Übersicht!$G$9,D270=Übersicht!$G$11),$D$7,IF(D270=Übersicht!$G$10,0,IF(E270="","",E270-D270-F270)))</f>
        <v/>
      </c>
      <c r="H270" s="18" t="str">
        <f t="shared" si="41"/>
        <v/>
      </c>
      <c r="I270" s="20" t="str">
        <f t="shared" si="42"/>
        <v/>
      </c>
      <c r="J270" s="43"/>
    </row>
    <row r="271" spans="2:10" outlineLevel="1" x14ac:dyDescent="0.2">
      <c r="B271" s="32">
        <f t="shared" si="40"/>
        <v>5</v>
      </c>
      <c r="C271" s="17">
        <f t="shared" si="43"/>
        <v>42621</v>
      </c>
      <c r="D271" s="18" t="str">
        <f t="shared" si="44"/>
        <v/>
      </c>
      <c r="E271" s="18"/>
      <c r="F271" s="18">
        <f t="shared" si="45"/>
        <v>4.1666666666666664E-2</v>
      </c>
      <c r="G271" s="19" t="str">
        <f>IF(OR(D271=Übersicht!$G$7,D271=Übersicht!$G$8,D271=Übersicht!$G$9,D271=Übersicht!$G$11),$D$7,IF(D271=Übersicht!$G$10,0,IF(E271="","",E271-D271-F271)))</f>
        <v/>
      </c>
      <c r="H271" s="18" t="str">
        <f t="shared" si="41"/>
        <v/>
      </c>
      <c r="I271" s="20" t="str">
        <f t="shared" si="42"/>
        <v/>
      </c>
      <c r="J271" s="43"/>
    </row>
    <row r="272" spans="2:10" outlineLevel="1" x14ac:dyDescent="0.2">
      <c r="B272" s="32">
        <f t="shared" si="40"/>
        <v>6</v>
      </c>
      <c r="C272" s="17">
        <f t="shared" si="43"/>
        <v>42622</v>
      </c>
      <c r="D272" s="18" t="str">
        <f t="shared" si="44"/>
        <v/>
      </c>
      <c r="E272" s="18"/>
      <c r="F272" s="18">
        <f t="shared" si="45"/>
        <v>4.1666666666666664E-2</v>
      </c>
      <c r="G272" s="19" t="str">
        <f>IF(OR(D272=Übersicht!$G$7,D272=Übersicht!$G$8,D272=Übersicht!$G$9,D272=Übersicht!$G$11),$D$7,IF(D272=Übersicht!$G$10,0,IF(E272="","",E272-D272-F272)))</f>
        <v/>
      </c>
      <c r="H272" s="18" t="str">
        <f t="shared" si="41"/>
        <v/>
      </c>
      <c r="I272" s="20" t="str">
        <f t="shared" si="42"/>
        <v/>
      </c>
      <c r="J272" s="43"/>
    </row>
    <row r="273" spans="2:10" outlineLevel="1" x14ac:dyDescent="0.2">
      <c r="B273" s="32">
        <f t="shared" si="40"/>
        <v>7</v>
      </c>
      <c r="C273" s="17">
        <f t="shared" si="43"/>
        <v>42623</v>
      </c>
      <c r="D273" s="18" t="str">
        <f t="shared" si="44"/>
        <v>Wochenende</v>
      </c>
      <c r="E273" s="18"/>
      <c r="F273" s="18" t="str">
        <f t="shared" si="45"/>
        <v/>
      </c>
      <c r="G273" s="19" t="str">
        <f>IF(OR(D273=Übersicht!$G$7,D273=Übersicht!$G$8,D273=Übersicht!$G$9,D273=Übersicht!$G$11),$D$7,IF(D273=Übersicht!$G$10,0,IF(E273="","",E273-D273-F273)))</f>
        <v/>
      </c>
      <c r="H273" s="18" t="str">
        <f t="shared" si="41"/>
        <v/>
      </c>
      <c r="I273" s="20" t="str">
        <f t="shared" si="42"/>
        <v/>
      </c>
      <c r="J273" s="43"/>
    </row>
    <row r="274" spans="2:10" outlineLevel="1" x14ac:dyDescent="0.2">
      <c r="B274" s="32">
        <f t="shared" si="40"/>
        <v>1</v>
      </c>
      <c r="C274" s="17">
        <f t="shared" si="43"/>
        <v>42624</v>
      </c>
      <c r="D274" s="18" t="str">
        <f t="shared" si="44"/>
        <v>Wochenende</v>
      </c>
      <c r="E274" s="18"/>
      <c r="F274" s="18" t="str">
        <f t="shared" si="45"/>
        <v/>
      </c>
      <c r="G274" s="19" t="str">
        <f>IF(OR(D274=Übersicht!$G$7,D274=Übersicht!$G$8,D274=Übersicht!$G$9,D274=Übersicht!$G$11),$D$7,IF(D274=Übersicht!$G$10,0,IF(E274="","",E274-D274-F274)))</f>
        <v/>
      </c>
      <c r="H274" s="18" t="str">
        <f t="shared" si="41"/>
        <v/>
      </c>
      <c r="I274" s="20" t="str">
        <f t="shared" si="42"/>
        <v/>
      </c>
      <c r="J274" s="43"/>
    </row>
    <row r="275" spans="2:10" outlineLevel="1" x14ac:dyDescent="0.2">
      <c r="B275" s="32">
        <f t="shared" si="40"/>
        <v>2</v>
      </c>
      <c r="C275" s="17">
        <f t="shared" si="43"/>
        <v>42625</v>
      </c>
      <c r="D275" s="18" t="str">
        <f t="shared" si="44"/>
        <v/>
      </c>
      <c r="E275" s="18"/>
      <c r="F275" s="18">
        <f t="shared" si="45"/>
        <v>4.1666666666666664E-2</v>
      </c>
      <c r="G275" s="19" t="str">
        <f>IF(OR(D275=Übersicht!$G$7,D275=Übersicht!$G$8,D275=Übersicht!$G$9,D275=Übersicht!$G$11),$D$7,IF(D275=Übersicht!$G$10,0,IF(E275="","",E275-D275-F275)))</f>
        <v/>
      </c>
      <c r="H275" s="18" t="str">
        <f t="shared" si="41"/>
        <v/>
      </c>
      <c r="I275" s="20" t="str">
        <f t="shared" si="42"/>
        <v/>
      </c>
      <c r="J275" s="43"/>
    </row>
    <row r="276" spans="2:10" outlineLevel="1" x14ac:dyDescent="0.2">
      <c r="B276" s="32">
        <f t="shared" si="40"/>
        <v>3</v>
      </c>
      <c r="C276" s="17">
        <f t="shared" si="43"/>
        <v>42626</v>
      </c>
      <c r="D276" s="18" t="str">
        <f t="shared" si="44"/>
        <v/>
      </c>
      <c r="E276" s="18"/>
      <c r="F276" s="18">
        <f t="shared" si="45"/>
        <v>4.1666666666666664E-2</v>
      </c>
      <c r="G276" s="19" t="str">
        <f>IF(OR(D276=Übersicht!$G$7,D276=Übersicht!$G$8,D276=Übersicht!$G$9,D276=Übersicht!$G$11),$D$7,IF(D276=Übersicht!$G$10,0,IF(E276="","",E276-D276-F276)))</f>
        <v/>
      </c>
      <c r="H276" s="18" t="str">
        <f t="shared" si="41"/>
        <v/>
      </c>
      <c r="I276" s="20" t="str">
        <f t="shared" si="42"/>
        <v/>
      </c>
      <c r="J276" s="43"/>
    </row>
    <row r="277" spans="2:10" outlineLevel="1" x14ac:dyDescent="0.2">
      <c r="B277" s="32">
        <f t="shared" si="40"/>
        <v>4</v>
      </c>
      <c r="C277" s="17">
        <f t="shared" si="43"/>
        <v>42627</v>
      </c>
      <c r="D277" s="18" t="str">
        <f t="shared" si="44"/>
        <v/>
      </c>
      <c r="E277" s="18"/>
      <c r="F277" s="18">
        <f t="shared" si="45"/>
        <v>4.1666666666666664E-2</v>
      </c>
      <c r="G277" s="19" t="str">
        <f>IF(OR(D277=Übersicht!$G$7,D277=Übersicht!$G$8,D277=Übersicht!$G$9,D277=Übersicht!$G$11),$D$7,IF(D277=Übersicht!$G$10,0,IF(E277="","",E277-D277-F277)))</f>
        <v/>
      </c>
      <c r="H277" s="18" t="str">
        <f t="shared" si="41"/>
        <v/>
      </c>
      <c r="I277" s="20" t="str">
        <f t="shared" si="42"/>
        <v/>
      </c>
      <c r="J277" s="43"/>
    </row>
    <row r="278" spans="2:10" outlineLevel="1" x14ac:dyDescent="0.2">
      <c r="B278" s="32">
        <f t="shared" si="40"/>
        <v>5</v>
      </c>
      <c r="C278" s="17">
        <f t="shared" si="43"/>
        <v>42628</v>
      </c>
      <c r="D278" s="18" t="str">
        <f t="shared" si="44"/>
        <v/>
      </c>
      <c r="E278" s="18"/>
      <c r="F278" s="18">
        <f t="shared" si="45"/>
        <v>4.1666666666666664E-2</v>
      </c>
      <c r="G278" s="19" t="str">
        <f>IF(OR(D278=Übersicht!$G$7,D278=Übersicht!$G$8,D278=Übersicht!$G$9,D278=Übersicht!$G$11),$D$7,IF(D278=Übersicht!$G$10,0,IF(E278="","",E278-D278-F278)))</f>
        <v/>
      </c>
      <c r="H278" s="18" t="str">
        <f t="shared" si="41"/>
        <v/>
      </c>
      <c r="I278" s="20" t="str">
        <f t="shared" si="42"/>
        <v/>
      </c>
      <c r="J278" s="43"/>
    </row>
    <row r="279" spans="2:10" outlineLevel="1" x14ac:dyDescent="0.2">
      <c r="B279" s="32">
        <f t="shared" si="40"/>
        <v>6</v>
      </c>
      <c r="C279" s="17">
        <f t="shared" si="43"/>
        <v>42629</v>
      </c>
      <c r="D279" s="18" t="str">
        <f t="shared" si="44"/>
        <v/>
      </c>
      <c r="E279" s="18"/>
      <c r="F279" s="18">
        <f t="shared" si="45"/>
        <v>4.1666666666666664E-2</v>
      </c>
      <c r="G279" s="19" t="str">
        <f>IF(OR(D279=Übersicht!$G$7,D279=Übersicht!$G$8,D279=Übersicht!$G$9,D279=Übersicht!$G$11),$D$7,IF(D279=Übersicht!$G$10,0,IF(E279="","",E279-D279-F279)))</f>
        <v/>
      </c>
      <c r="H279" s="18" t="str">
        <f t="shared" si="41"/>
        <v/>
      </c>
      <c r="I279" s="20" t="str">
        <f t="shared" si="42"/>
        <v/>
      </c>
      <c r="J279" s="43"/>
    </row>
    <row r="280" spans="2:10" outlineLevel="1" x14ac:dyDescent="0.2">
      <c r="B280" s="32">
        <f t="shared" si="40"/>
        <v>7</v>
      </c>
      <c r="C280" s="17">
        <f t="shared" si="43"/>
        <v>42630</v>
      </c>
      <c r="D280" s="18" t="str">
        <f t="shared" si="44"/>
        <v>Wochenende</v>
      </c>
      <c r="E280" s="18"/>
      <c r="F280" s="18" t="str">
        <f t="shared" si="45"/>
        <v/>
      </c>
      <c r="G280" s="19" t="str">
        <f>IF(OR(D280=Übersicht!$G$7,D280=Übersicht!$G$8,D280=Übersicht!$G$9,D280=Übersicht!$G$11),$D$7,IF(D280=Übersicht!$G$10,0,IF(E280="","",E280-D280-F280)))</f>
        <v/>
      </c>
      <c r="H280" s="18" t="str">
        <f t="shared" si="41"/>
        <v/>
      </c>
      <c r="I280" s="20" t="str">
        <f t="shared" si="42"/>
        <v/>
      </c>
      <c r="J280" s="43"/>
    </row>
    <row r="281" spans="2:10" outlineLevel="1" x14ac:dyDescent="0.2">
      <c r="B281" s="32">
        <f t="shared" si="40"/>
        <v>1</v>
      </c>
      <c r="C281" s="17">
        <f t="shared" si="43"/>
        <v>42631</v>
      </c>
      <c r="D281" s="18" t="str">
        <f t="shared" si="44"/>
        <v>Wochenende</v>
      </c>
      <c r="E281" s="18"/>
      <c r="F281" s="18" t="str">
        <f t="shared" si="45"/>
        <v/>
      </c>
      <c r="G281" s="19" t="str">
        <f>IF(OR(D281=Übersicht!$G$7,D281=Übersicht!$G$8,D281=Übersicht!$G$9,D281=Übersicht!$G$11),$D$7,IF(D281=Übersicht!$G$10,0,IF(E281="","",E281-D281-F281)))</f>
        <v/>
      </c>
      <c r="H281" s="18" t="str">
        <f t="shared" si="41"/>
        <v/>
      </c>
      <c r="I281" s="20" t="str">
        <f t="shared" si="42"/>
        <v/>
      </c>
      <c r="J281" s="43"/>
    </row>
    <row r="282" spans="2:10" outlineLevel="1" x14ac:dyDescent="0.2">
      <c r="B282" s="32">
        <f t="shared" si="40"/>
        <v>2</v>
      </c>
      <c r="C282" s="17">
        <f t="shared" si="43"/>
        <v>42632</v>
      </c>
      <c r="D282" s="18" t="str">
        <f t="shared" si="44"/>
        <v/>
      </c>
      <c r="E282" s="18"/>
      <c r="F282" s="18">
        <f t="shared" si="45"/>
        <v>4.1666666666666664E-2</v>
      </c>
      <c r="G282" s="19" t="str">
        <f>IF(OR(D282=Übersicht!$G$7,D282=Übersicht!$G$8,D282=Übersicht!$G$9,D282=Übersicht!$G$11),$D$7,IF(D282=Übersicht!$G$10,0,IF(E282="","",E282-D282-F282)))</f>
        <v/>
      </c>
      <c r="H282" s="18" t="str">
        <f t="shared" si="41"/>
        <v/>
      </c>
      <c r="I282" s="20" t="str">
        <f t="shared" si="42"/>
        <v/>
      </c>
      <c r="J282" s="43"/>
    </row>
    <row r="283" spans="2:10" outlineLevel="1" x14ac:dyDescent="0.2">
      <c r="B283" s="32">
        <f t="shared" si="40"/>
        <v>3</v>
      </c>
      <c r="C283" s="17">
        <f t="shared" si="43"/>
        <v>42633</v>
      </c>
      <c r="D283" s="18" t="str">
        <f t="shared" si="44"/>
        <v/>
      </c>
      <c r="E283" s="18"/>
      <c r="F283" s="18">
        <f t="shared" si="45"/>
        <v>4.1666666666666664E-2</v>
      </c>
      <c r="G283" s="19" t="str">
        <f>IF(OR(D283=Übersicht!$G$7,D283=Übersicht!$G$8,D283=Übersicht!$G$9,D283=Übersicht!$G$11),$D$7,IF(D283=Übersicht!$G$10,0,IF(E283="","",E283-D283-F283)))</f>
        <v/>
      </c>
      <c r="H283" s="18" t="str">
        <f t="shared" si="41"/>
        <v/>
      </c>
      <c r="I283" s="20" t="str">
        <f t="shared" si="42"/>
        <v/>
      </c>
      <c r="J283" s="43"/>
    </row>
    <row r="284" spans="2:10" outlineLevel="1" x14ac:dyDescent="0.2">
      <c r="B284" s="32">
        <f t="shared" si="40"/>
        <v>4</v>
      </c>
      <c r="C284" s="17">
        <f t="shared" si="43"/>
        <v>42634</v>
      </c>
      <c r="D284" s="18" t="str">
        <f t="shared" si="44"/>
        <v/>
      </c>
      <c r="E284" s="18"/>
      <c r="F284" s="18">
        <f t="shared" si="45"/>
        <v>4.1666666666666664E-2</v>
      </c>
      <c r="G284" s="19" t="str">
        <f>IF(OR(D284=Übersicht!$G$7,D284=Übersicht!$G$8,D284=Übersicht!$G$9,D284=Übersicht!$G$11),$D$7,IF(D284=Übersicht!$G$10,0,IF(E284="","",E284-D284-F284)))</f>
        <v/>
      </c>
      <c r="H284" s="18" t="str">
        <f t="shared" si="41"/>
        <v/>
      </c>
      <c r="I284" s="20" t="str">
        <f t="shared" si="42"/>
        <v/>
      </c>
      <c r="J284" s="43"/>
    </row>
    <row r="285" spans="2:10" outlineLevel="1" x14ac:dyDescent="0.2">
      <c r="B285" s="32">
        <f t="shared" si="40"/>
        <v>5</v>
      </c>
      <c r="C285" s="17">
        <f t="shared" si="43"/>
        <v>42635</v>
      </c>
      <c r="D285" s="18" t="str">
        <f t="shared" si="44"/>
        <v/>
      </c>
      <c r="E285" s="18"/>
      <c r="F285" s="18">
        <f t="shared" si="45"/>
        <v>4.1666666666666664E-2</v>
      </c>
      <c r="G285" s="19" t="str">
        <f>IF(OR(D285=Übersicht!$G$7,D285=Übersicht!$G$8,D285=Übersicht!$G$9,D285=Übersicht!$G$11),$D$7,IF(D285=Übersicht!$G$10,0,IF(E285="","",E285-D285-F285)))</f>
        <v/>
      </c>
      <c r="H285" s="18" t="str">
        <f t="shared" si="41"/>
        <v/>
      </c>
      <c r="I285" s="20" t="str">
        <f t="shared" si="42"/>
        <v/>
      </c>
      <c r="J285" s="43"/>
    </row>
    <row r="286" spans="2:10" outlineLevel="1" x14ac:dyDescent="0.2">
      <c r="B286" s="32">
        <f t="shared" si="40"/>
        <v>6</v>
      </c>
      <c r="C286" s="17">
        <f t="shared" si="43"/>
        <v>42636</v>
      </c>
      <c r="D286" s="18" t="str">
        <f t="shared" si="44"/>
        <v/>
      </c>
      <c r="E286" s="18"/>
      <c r="F286" s="18">
        <f t="shared" si="45"/>
        <v>4.1666666666666664E-2</v>
      </c>
      <c r="G286" s="19" t="str">
        <f>IF(OR(D286=Übersicht!$G$7,D286=Übersicht!$G$8,D286=Übersicht!$G$9,D286=Übersicht!$G$11),$D$7,IF(D286=Übersicht!$G$10,0,IF(E286="","",E286-D286-F286)))</f>
        <v/>
      </c>
      <c r="H286" s="18" t="str">
        <f t="shared" si="41"/>
        <v/>
      </c>
      <c r="I286" s="20" t="str">
        <f t="shared" si="42"/>
        <v/>
      </c>
      <c r="J286" s="43"/>
    </row>
    <row r="287" spans="2:10" outlineLevel="1" x14ac:dyDescent="0.2">
      <c r="B287" s="32">
        <f t="shared" si="40"/>
        <v>7</v>
      </c>
      <c r="C287" s="17">
        <f t="shared" si="43"/>
        <v>42637</v>
      </c>
      <c r="D287" s="18" t="str">
        <f t="shared" si="44"/>
        <v>Wochenende</v>
      </c>
      <c r="E287" s="18"/>
      <c r="F287" s="18" t="str">
        <f t="shared" si="45"/>
        <v/>
      </c>
      <c r="G287" s="19" t="str">
        <f>IF(OR(D287=Übersicht!$G$7,D287=Übersicht!$G$8,D287=Übersicht!$G$9,D287=Übersicht!$G$11),$D$7,IF(D287=Übersicht!$G$10,0,IF(E287="","",E287-D287-F287)))</f>
        <v/>
      </c>
      <c r="H287" s="18" t="str">
        <f t="shared" si="41"/>
        <v/>
      </c>
      <c r="I287" s="20" t="str">
        <f t="shared" si="42"/>
        <v/>
      </c>
      <c r="J287" s="43"/>
    </row>
    <row r="288" spans="2:10" outlineLevel="1" x14ac:dyDescent="0.2">
      <c r="B288" s="32">
        <f t="shared" si="40"/>
        <v>1</v>
      </c>
      <c r="C288" s="17">
        <f t="shared" si="43"/>
        <v>42638</v>
      </c>
      <c r="D288" s="18" t="str">
        <f t="shared" si="44"/>
        <v>Wochenende</v>
      </c>
      <c r="E288" s="18"/>
      <c r="F288" s="18" t="str">
        <f t="shared" si="45"/>
        <v/>
      </c>
      <c r="G288" s="19" t="str">
        <f>IF(OR(D288=Übersicht!$G$7,D288=Übersicht!$G$8,D288=Übersicht!$G$9,D288=Übersicht!$G$11),$D$7,IF(D288=Übersicht!$G$10,0,IF(E288="","",E288-D288-F288)))</f>
        <v/>
      </c>
      <c r="H288" s="18" t="str">
        <f t="shared" si="41"/>
        <v/>
      </c>
      <c r="I288" s="20" t="str">
        <f t="shared" si="42"/>
        <v/>
      </c>
      <c r="J288" s="43"/>
    </row>
    <row r="289" spans="2:10" outlineLevel="1" x14ac:dyDescent="0.2">
      <c r="B289" s="32">
        <f t="shared" si="40"/>
        <v>2</v>
      </c>
      <c r="C289" s="17">
        <f t="shared" si="43"/>
        <v>42639</v>
      </c>
      <c r="D289" s="18" t="str">
        <f t="shared" si="44"/>
        <v/>
      </c>
      <c r="E289" s="18"/>
      <c r="F289" s="18">
        <f t="shared" si="45"/>
        <v>4.1666666666666664E-2</v>
      </c>
      <c r="G289" s="19" t="str">
        <f>IF(OR(D289=Übersicht!$G$7,D289=Übersicht!$G$8,D289=Übersicht!$G$9,D289=Übersicht!$G$11),$D$7,IF(D289=Übersicht!$G$10,0,IF(E289="","",E289-D289-F289)))</f>
        <v/>
      </c>
      <c r="H289" s="18" t="str">
        <f t="shared" si="41"/>
        <v/>
      </c>
      <c r="I289" s="20" t="str">
        <f t="shared" si="42"/>
        <v/>
      </c>
      <c r="J289" s="43"/>
    </row>
    <row r="290" spans="2:10" outlineLevel="1" x14ac:dyDescent="0.2">
      <c r="B290" s="32">
        <f t="shared" si="40"/>
        <v>3</v>
      </c>
      <c r="C290" s="17">
        <f t="shared" si="43"/>
        <v>42640</v>
      </c>
      <c r="D290" s="18" t="str">
        <f t="shared" si="44"/>
        <v/>
      </c>
      <c r="E290" s="18"/>
      <c r="F290" s="18">
        <f t="shared" si="45"/>
        <v>4.1666666666666664E-2</v>
      </c>
      <c r="G290" s="19" t="str">
        <f>IF(OR(D290=Übersicht!$G$7,D290=Übersicht!$G$8,D290=Übersicht!$G$9,D290=Übersicht!$G$11),$D$7,IF(D290=Übersicht!$G$10,0,IF(E290="","",E290-D290-F290)))</f>
        <v/>
      </c>
      <c r="H290" s="18" t="str">
        <f t="shared" si="41"/>
        <v/>
      </c>
      <c r="I290" s="20" t="str">
        <f t="shared" si="42"/>
        <v/>
      </c>
      <c r="J290" s="43"/>
    </row>
    <row r="291" spans="2:10" outlineLevel="1" x14ac:dyDescent="0.2">
      <c r="B291" s="32">
        <f t="shared" si="40"/>
        <v>4</v>
      </c>
      <c r="C291" s="17">
        <f t="shared" si="43"/>
        <v>42641</v>
      </c>
      <c r="D291" s="18" t="str">
        <f t="shared" si="44"/>
        <v/>
      </c>
      <c r="E291" s="18"/>
      <c r="F291" s="18">
        <f t="shared" si="45"/>
        <v>4.1666666666666664E-2</v>
      </c>
      <c r="G291" s="19" t="str">
        <f>IF(OR(D291=Übersicht!$G$7,D291=Übersicht!$G$8,D291=Übersicht!$G$9,D291=Übersicht!$G$11),$D$7,IF(D291=Übersicht!$G$10,0,IF(E291="","",E291-D291-F291)))</f>
        <v/>
      </c>
      <c r="H291" s="18" t="str">
        <f t="shared" si="41"/>
        <v/>
      </c>
      <c r="I291" s="20" t="str">
        <f t="shared" si="42"/>
        <v/>
      </c>
      <c r="J291" s="43"/>
    </row>
    <row r="292" spans="2:10" outlineLevel="1" x14ac:dyDescent="0.2">
      <c r="B292" s="32">
        <f t="shared" si="40"/>
        <v>5</v>
      </c>
      <c r="C292" s="17">
        <f t="shared" si="43"/>
        <v>42642</v>
      </c>
      <c r="D292" s="18" t="str">
        <f t="shared" si="44"/>
        <v/>
      </c>
      <c r="E292" s="18"/>
      <c r="F292" s="18">
        <f t="shared" si="45"/>
        <v>4.1666666666666664E-2</v>
      </c>
      <c r="G292" s="19" t="str">
        <f>IF(OR(D292=Übersicht!$G$7,D292=Übersicht!$G$8,D292=Übersicht!$G$9,D292=Übersicht!$G$11),$D$7,IF(D292=Übersicht!$G$10,0,IF(E292="","",E292-D292-F292)))</f>
        <v/>
      </c>
      <c r="H292" s="18" t="str">
        <f t="shared" si="41"/>
        <v/>
      </c>
      <c r="I292" s="20" t="str">
        <f t="shared" si="42"/>
        <v/>
      </c>
      <c r="J292" s="43"/>
    </row>
    <row r="293" spans="2:10" ht="15" outlineLevel="1" thickBot="1" x14ac:dyDescent="0.25">
      <c r="B293" s="32">
        <f t="shared" si="40"/>
        <v>6</v>
      </c>
      <c r="C293" s="17">
        <f t="shared" si="43"/>
        <v>42643</v>
      </c>
      <c r="D293" s="18" t="str">
        <f t="shared" si="44"/>
        <v/>
      </c>
      <c r="E293" s="18"/>
      <c r="F293" s="18">
        <f t="shared" si="45"/>
        <v>4.1666666666666664E-2</v>
      </c>
      <c r="G293" s="19" t="str">
        <f>IF(OR(D293=Übersicht!$G$7,D293=Übersicht!$G$8,D293=Übersicht!$G$9,D293=Übersicht!$G$11),$D$7,IF(D293=Übersicht!$G$10,0,IF(E293="","",E293-D293-F293)))</f>
        <v/>
      </c>
      <c r="H293" s="18" t="str">
        <f t="shared" si="41"/>
        <v/>
      </c>
      <c r="I293" s="20" t="str">
        <f t="shared" si="42"/>
        <v/>
      </c>
      <c r="J293" s="43"/>
    </row>
    <row r="294" spans="2:10" ht="15.75" thickBot="1" x14ac:dyDescent="0.3">
      <c r="B294" s="35" t="s">
        <v>17</v>
      </c>
      <c r="C294" s="21"/>
      <c r="D294" s="22" t="str">
        <f t="shared" si="44"/>
        <v/>
      </c>
      <c r="E294" s="23"/>
      <c r="F294" s="24"/>
      <c r="G294" s="24" t="str">
        <f>IF(OR(D294=Übersicht!$G$7,D294=Übersicht!$G$8,D294=Übersicht!$G$9,D294=Übersicht!$G$11),$D$7,IF(D294=Übersicht!$G$10,0,IF(E294="","",E294-D294-F294)))</f>
        <v/>
      </c>
      <c r="H294" s="26"/>
      <c r="I294" s="24"/>
      <c r="J294" s="25"/>
    </row>
    <row r="295" spans="2:10" outlineLevel="1" x14ac:dyDescent="0.2">
      <c r="B295" s="32">
        <f>WEEKDAY(C295)</f>
        <v>7</v>
      </c>
      <c r="C295" s="17">
        <f>DATE(Übersicht!C14, 10, 1)</f>
        <v>42644</v>
      </c>
      <c r="D295" s="18" t="str">
        <f t="shared" si="44"/>
        <v>Wochenende</v>
      </c>
      <c r="E295" s="18"/>
      <c r="F295" s="18" t="str">
        <f t="shared" si="45"/>
        <v/>
      </c>
      <c r="G295" s="19" t="str">
        <f>IF(OR(D295=Übersicht!$G$7,D295=Übersicht!$G$8,D295=Übersicht!$G$9,D295=Übersicht!$G$11),$D$7,IF(D295=Übersicht!$G$10,0,IF(E295="","",E295-D295-F295)))</f>
        <v/>
      </c>
      <c r="H295" s="18" t="str">
        <f t="shared" ref="H295:H325" si="46">IF(G295="","",IF(G295&lt;=$D$7,"",G295-$D$7))</f>
        <v/>
      </c>
      <c r="I295" s="20" t="str">
        <f t="shared" ref="I295:I325" si="47">IF(G295="","",IF(G295&lt;$D$7,$D$7-G295,""))</f>
        <v/>
      </c>
      <c r="J295" s="43"/>
    </row>
    <row r="296" spans="2:10" outlineLevel="1" x14ac:dyDescent="0.2">
      <c r="B296" s="32">
        <f t="shared" ref="B296:B325" si="48">WEEKDAY(C296)</f>
        <v>1</v>
      </c>
      <c r="C296" s="17">
        <f>C295+1</f>
        <v>42645</v>
      </c>
      <c r="D296" s="18" t="str">
        <f t="shared" si="44"/>
        <v>Wochenende</v>
      </c>
      <c r="E296" s="18"/>
      <c r="F296" s="18" t="str">
        <f t="shared" si="45"/>
        <v/>
      </c>
      <c r="G296" s="19" t="str">
        <f>IF(OR(D296=Übersicht!$G$7,D296=Übersicht!$G$8,D296=Übersicht!$G$9,D296=Übersicht!$G$11),$D$7,IF(D296=Übersicht!$G$10,0,IF(E296="","",E296-D296-F296)))</f>
        <v/>
      </c>
      <c r="H296" s="18" t="str">
        <f t="shared" si="46"/>
        <v/>
      </c>
      <c r="I296" s="20" t="str">
        <f t="shared" si="47"/>
        <v/>
      </c>
      <c r="J296" s="43"/>
    </row>
    <row r="297" spans="2:10" outlineLevel="1" x14ac:dyDescent="0.2">
      <c r="B297" s="32">
        <f t="shared" si="48"/>
        <v>2</v>
      </c>
      <c r="C297" s="17">
        <f t="shared" ref="C297:C325" si="49">C296+1</f>
        <v>42646</v>
      </c>
      <c r="D297" s="18" t="str">
        <f t="shared" si="44"/>
        <v/>
      </c>
      <c r="E297" s="18"/>
      <c r="F297" s="18">
        <f t="shared" si="45"/>
        <v>4.1666666666666664E-2</v>
      </c>
      <c r="G297" s="19" t="str">
        <f>IF(OR(D297=Übersicht!$G$7,D297=Übersicht!$G$8,D297=Übersicht!$G$9,D297=Übersicht!$G$11),$D$7,IF(D297=Übersicht!$G$10,0,IF(E297="","",E297-D297-F297)))</f>
        <v/>
      </c>
      <c r="H297" s="18" t="str">
        <f t="shared" si="46"/>
        <v/>
      </c>
      <c r="I297" s="20" t="str">
        <f t="shared" si="47"/>
        <v/>
      </c>
      <c r="J297" s="43"/>
    </row>
    <row r="298" spans="2:10" outlineLevel="1" x14ac:dyDescent="0.2">
      <c r="B298" s="32">
        <f t="shared" si="48"/>
        <v>3</v>
      </c>
      <c r="C298" s="17">
        <f t="shared" si="49"/>
        <v>42647</v>
      </c>
      <c r="D298" s="18" t="str">
        <f t="shared" si="44"/>
        <v/>
      </c>
      <c r="E298" s="18"/>
      <c r="F298" s="18">
        <f t="shared" si="45"/>
        <v>4.1666666666666664E-2</v>
      </c>
      <c r="G298" s="19" t="str">
        <f>IF(OR(D298=Übersicht!$G$7,D298=Übersicht!$G$8,D298=Übersicht!$G$9,D298=Übersicht!$G$11),$D$7,IF(D298=Übersicht!$G$10,0,IF(E298="","",E298-D298-F298)))</f>
        <v/>
      </c>
      <c r="H298" s="18" t="str">
        <f t="shared" si="46"/>
        <v/>
      </c>
      <c r="I298" s="20" t="str">
        <f t="shared" si="47"/>
        <v/>
      </c>
      <c r="J298" s="43"/>
    </row>
    <row r="299" spans="2:10" outlineLevel="1" x14ac:dyDescent="0.2">
      <c r="B299" s="32">
        <f t="shared" si="48"/>
        <v>4</v>
      </c>
      <c r="C299" s="17">
        <f t="shared" si="49"/>
        <v>42648</v>
      </c>
      <c r="D299" s="18" t="str">
        <f t="shared" si="44"/>
        <v/>
      </c>
      <c r="E299" s="18"/>
      <c r="F299" s="18">
        <f t="shared" si="45"/>
        <v>4.1666666666666664E-2</v>
      </c>
      <c r="G299" s="19" t="str">
        <f>IF(OR(D299=Übersicht!$G$7,D299=Übersicht!$G$8,D299=Übersicht!$G$9,D299=Übersicht!$G$11),$D$7,IF(D299=Übersicht!$G$10,0,IF(E299="","",E299-D299-F299)))</f>
        <v/>
      </c>
      <c r="H299" s="18" t="str">
        <f t="shared" si="46"/>
        <v/>
      </c>
      <c r="I299" s="20" t="str">
        <f t="shared" si="47"/>
        <v/>
      </c>
      <c r="J299" s="43"/>
    </row>
    <row r="300" spans="2:10" outlineLevel="1" x14ac:dyDescent="0.2">
      <c r="B300" s="32">
        <f t="shared" si="48"/>
        <v>5</v>
      </c>
      <c r="C300" s="17">
        <f t="shared" si="49"/>
        <v>42649</v>
      </c>
      <c r="D300" s="18" t="str">
        <f t="shared" si="44"/>
        <v/>
      </c>
      <c r="E300" s="18"/>
      <c r="F300" s="18">
        <f t="shared" si="45"/>
        <v>4.1666666666666664E-2</v>
      </c>
      <c r="G300" s="19" t="str">
        <f>IF(OR(D300=Übersicht!$G$7,D300=Übersicht!$G$8,D300=Übersicht!$G$9,D300=Übersicht!$G$11),$D$7,IF(D300=Übersicht!$G$10,0,IF(E300="","",E300-D300-F300)))</f>
        <v/>
      </c>
      <c r="H300" s="18" t="str">
        <f t="shared" si="46"/>
        <v/>
      </c>
      <c r="I300" s="20" t="str">
        <f t="shared" si="47"/>
        <v/>
      </c>
      <c r="J300" s="43"/>
    </row>
    <row r="301" spans="2:10" outlineLevel="1" x14ac:dyDescent="0.2">
      <c r="B301" s="32">
        <f t="shared" si="48"/>
        <v>6</v>
      </c>
      <c r="C301" s="17">
        <f t="shared" si="49"/>
        <v>42650</v>
      </c>
      <c r="D301" s="18" t="str">
        <f t="shared" si="44"/>
        <v/>
      </c>
      <c r="E301" s="18"/>
      <c r="F301" s="18">
        <f t="shared" si="45"/>
        <v>4.1666666666666664E-2</v>
      </c>
      <c r="G301" s="19" t="str">
        <f>IF(OR(D301=Übersicht!$G$7,D301=Übersicht!$G$8,D301=Übersicht!$G$9,D301=Übersicht!$G$11),$D$7,IF(D301=Übersicht!$G$10,0,IF(E301="","",E301-D301-F301)))</f>
        <v/>
      </c>
      <c r="H301" s="18" t="str">
        <f t="shared" si="46"/>
        <v/>
      </c>
      <c r="I301" s="20" t="str">
        <f t="shared" si="47"/>
        <v/>
      </c>
      <c r="J301" s="43"/>
    </row>
    <row r="302" spans="2:10" outlineLevel="1" x14ac:dyDescent="0.2">
      <c r="B302" s="32">
        <f t="shared" si="48"/>
        <v>7</v>
      </c>
      <c r="C302" s="17">
        <f t="shared" si="49"/>
        <v>42651</v>
      </c>
      <c r="D302" s="18" t="str">
        <f t="shared" si="44"/>
        <v>Wochenende</v>
      </c>
      <c r="E302" s="18"/>
      <c r="F302" s="18" t="str">
        <f t="shared" si="45"/>
        <v/>
      </c>
      <c r="G302" s="19" t="str">
        <f>IF(OR(D302=Übersicht!$G$7,D302=Übersicht!$G$8,D302=Übersicht!$G$9,D302=Übersicht!$G$11),$D$7,IF(D302=Übersicht!$G$10,0,IF(E302="","",E302-D302-F302)))</f>
        <v/>
      </c>
      <c r="H302" s="18" t="str">
        <f t="shared" si="46"/>
        <v/>
      </c>
      <c r="I302" s="20" t="str">
        <f t="shared" si="47"/>
        <v/>
      </c>
      <c r="J302" s="43"/>
    </row>
    <row r="303" spans="2:10" outlineLevel="1" x14ac:dyDescent="0.2">
      <c r="B303" s="32">
        <f t="shared" si="48"/>
        <v>1</v>
      </c>
      <c r="C303" s="17">
        <f t="shared" si="49"/>
        <v>42652</v>
      </c>
      <c r="D303" s="18" t="str">
        <f t="shared" si="44"/>
        <v>Wochenende</v>
      </c>
      <c r="E303" s="18"/>
      <c r="F303" s="18" t="str">
        <f t="shared" si="45"/>
        <v/>
      </c>
      <c r="G303" s="19" t="str">
        <f>IF(OR(D303=Übersicht!$G$7,D303=Übersicht!$G$8,D303=Übersicht!$G$9,D303=Übersicht!$G$11),$D$7,IF(D303=Übersicht!$G$10,0,IF(E303="","",E303-D303-F303)))</f>
        <v/>
      </c>
      <c r="H303" s="18" t="str">
        <f t="shared" si="46"/>
        <v/>
      </c>
      <c r="I303" s="20" t="str">
        <f t="shared" si="47"/>
        <v/>
      </c>
      <c r="J303" s="43"/>
    </row>
    <row r="304" spans="2:10" outlineLevel="1" x14ac:dyDescent="0.2">
      <c r="B304" s="32">
        <f t="shared" si="48"/>
        <v>2</v>
      </c>
      <c r="C304" s="17">
        <f t="shared" si="49"/>
        <v>42653</v>
      </c>
      <c r="D304" s="18" t="str">
        <f t="shared" si="44"/>
        <v/>
      </c>
      <c r="E304" s="18"/>
      <c r="F304" s="18">
        <f t="shared" si="45"/>
        <v>4.1666666666666664E-2</v>
      </c>
      <c r="G304" s="19" t="str">
        <f>IF(OR(D304=Übersicht!$G$7,D304=Übersicht!$G$8,D304=Übersicht!$G$9,D304=Übersicht!$G$11),$D$7,IF(D304=Übersicht!$G$10,0,IF(E304="","",E304-D304-F304)))</f>
        <v/>
      </c>
      <c r="H304" s="18" t="str">
        <f t="shared" si="46"/>
        <v/>
      </c>
      <c r="I304" s="20" t="str">
        <f t="shared" si="47"/>
        <v/>
      </c>
      <c r="J304" s="43"/>
    </row>
    <row r="305" spans="2:10" outlineLevel="1" x14ac:dyDescent="0.2">
      <c r="B305" s="32">
        <f t="shared" si="48"/>
        <v>3</v>
      </c>
      <c r="C305" s="17">
        <f t="shared" si="49"/>
        <v>42654</v>
      </c>
      <c r="D305" s="18" t="str">
        <f t="shared" si="44"/>
        <v/>
      </c>
      <c r="E305" s="18"/>
      <c r="F305" s="18">
        <f t="shared" si="45"/>
        <v>4.1666666666666664E-2</v>
      </c>
      <c r="G305" s="19" t="str">
        <f>IF(OR(D305=Übersicht!$G$7,D305=Übersicht!$G$8,D305=Übersicht!$G$9,D305=Übersicht!$G$11),$D$7,IF(D305=Übersicht!$G$10,0,IF(E305="","",E305-D305-F305)))</f>
        <v/>
      </c>
      <c r="H305" s="18" t="str">
        <f t="shared" si="46"/>
        <v/>
      </c>
      <c r="I305" s="20" t="str">
        <f t="shared" si="47"/>
        <v/>
      </c>
      <c r="J305" s="43"/>
    </row>
    <row r="306" spans="2:10" outlineLevel="1" x14ac:dyDescent="0.2">
      <c r="B306" s="32">
        <f t="shared" si="48"/>
        <v>4</v>
      </c>
      <c r="C306" s="17">
        <f t="shared" si="49"/>
        <v>42655</v>
      </c>
      <c r="D306" s="18" t="str">
        <f t="shared" si="44"/>
        <v/>
      </c>
      <c r="E306" s="18"/>
      <c r="F306" s="18">
        <f t="shared" si="45"/>
        <v>4.1666666666666664E-2</v>
      </c>
      <c r="G306" s="19" t="str">
        <f>IF(OR(D306=Übersicht!$G$7,D306=Übersicht!$G$8,D306=Übersicht!$G$9,D306=Übersicht!$G$11),$D$7,IF(D306=Übersicht!$G$10,0,IF(E306="","",E306-D306-F306)))</f>
        <v/>
      </c>
      <c r="H306" s="18" t="str">
        <f t="shared" si="46"/>
        <v/>
      </c>
      <c r="I306" s="20" t="str">
        <f t="shared" si="47"/>
        <v/>
      </c>
      <c r="J306" s="43"/>
    </row>
    <row r="307" spans="2:10" outlineLevel="1" x14ac:dyDescent="0.2">
      <c r="B307" s="32">
        <f t="shared" si="48"/>
        <v>5</v>
      </c>
      <c r="C307" s="17">
        <f t="shared" si="49"/>
        <v>42656</v>
      </c>
      <c r="D307" s="18" t="str">
        <f t="shared" si="44"/>
        <v/>
      </c>
      <c r="E307" s="18"/>
      <c r="F307" s="18">
        <f t="shared" si="45"/>
        <v>4.1666666666666664E-2</v>
      </c>
      <c r="G307" s="19" t="str">
        <f>IF(OR(D307=Übersicht!$G$7,D307=Übersicht!$G$8,D307=Übersicht!$G$9,D307=Übersicht!$G$11),$D$7,IF(D307=Übersicht!$G$10,0,IF(E307="","",E307-D307-F307)))</f>
        <v/>
      </c>
      <c r="H307" s="18" t="str">
        <f t="shared" si="46"/>
        <v/>
      </c>
      <c r="I307" s="20" t="str">
        <f t="shared" si="47"/>
        <v/>
      </c>
      <c r="J307" s="43"/>
    </row>
    <row r="308" spans="2:10" outlineLevel="1" x14ac:dyDescent="0.2">
      <c r="B308" s="32">
        <f t="shared" si="48"/>
        <v>6</v>
      </c>
      <c r="C308" s="17">
        <f t="shared" si="49"/>
        <v>42657</v>
      </c>
      <c r="D308" s="18" t="str">
        <f t="shared" si="44"/>
        <v/>
      </c>
      <c r="E308" s="18"/>
      <c r="F308" s="18">
        <f t="shared" si="45"/>
        <v>4.1666666666666664E-2</v>
      </c>
      <c r="G308" s="19" t="str">
        <f>IF(OR(D308=Übersicht!$G$7,D308=Übersicht!$G$8,D308=Übersicht!$G$9,D308=Übersicht!$G$11),$D$7,IF(D308=Übersicht!$G$10,0,IF(E308="","",E308-D308-F308)))</f>
        <v/>
      </c>
      <c r="H308" s="18" t="str">
        <f t="shared" si="46"/>
        <v/>
      </c>
      <c r="I308" s="20" t="str">
        <f t="shared" si="47"/>
        <v/>
      </c>
      <c r="J308" s="43"/>
    </row>
    <row r="309" spans="2:10" outlineLevel="1" x14ac:dyDescent="0.2">
      <c r="B309" s="32">
        <f t="shared" si="48"/>
        <v>7</v>
      </c>
      <c r="C309" s="17">
        <f t="shared" si="49"/>
        <v>42658</v>
      </c>
      <c r="D309" s="18" t="str">
        <f t="shared" si="44"/>
        <v>Wochenende</v>
      </c>
      <c r="E309" s="18"/>
      <c r="F309" s="18" t="str">
        <f t="shared" si="45"/>
        <v/>
      </c>
      <c r="G309" s="19" t="str">
        <f>IF(OR(D309=Übersicht!$G$7,D309=Übersicht!$G$8,D309=Übersicht!$G$9,D309=Übersicht!$G$11),$D$7,IF(D309=Übersicht!$G$10,0,IF(E309="","",E309-D309-F309)))</f>
        <v/>
      </c>
      <c r="H309" s="18" t="str">
        <f t="shared" si="46"/>
        <v/>
      </c>
      <c r="I309" s="20" t="str">
        <f t="shared" si="47"/>
        <v/>
      </c>
      <c r="J309" s="43"/>
    </row>
    <row r="310" spans="2:10" outlineLevel="1" x14ac:dyDescent="0.2">
      <c r="B310" s="32">
        <f t="shared" si="48"/>
        <v>1</v>
      </c>
      <c r="C310" s="17">
        <f t="shared" si="49"/>
        <v>42659</v>
      </c>
      <c r="D310" s="18" t="str">
        <f t="shared" si="44"/>
        <v>Wochenende</v>
      </c>
      <c r="E310" s="18"/>
      <c r="F310" s="18" t="str">
        <f t="shared" si="45"/>
        <v/>
      </c>
      <c r="G310" s="19" t="str">
        <f>IF(OR(D310=Übersicht!$G$7,D310=Übersicht!$G$8,D310=Übersicht!$G$9,D310=Übersicht!$G$11),$D$7,IF(D310=Übersicht!$G$10,0,IF(E310="","",E310-D310-F310)))</f>
        <v/>
      </c>
      <c r="H310" s="18" t="str">
        <f t="shared" si="46"/>
        <v/>
      </c>
      <c r="I310" s="20" t="str">
        <f t="shared" si="47"/>
        <v/>
      </c>
      <c r="J310" s="43"/>
    </row>
    <row r="311" spans="2:10" outlineLevel="1" x14ac:dyDescent="0.2">
      <c r="B311" s="32">
        <f t="shared" si="48"/>
        <v>2</v>
      </c>
      <c r="C311" s="17">
        <f t="shared" si="49"/>
        <v>42660</v>
      </c>
      <c r="D311" s="18" t="str">
        <f t="shared" si="44"/>
        <v/>
      </c>
      <c r="E311" s="18"/>
      <c r="F311" s="18">
        <f t="shared" si="45"/>
        <v>4.1666666666666664E-2</v>
      </c>
      <c r="G311" s="19" t="str">
        <f>IF(OR(D311=Übersicht!$G$7,D311=Übersicht!$G$8,D311=Übersicht!$G$9,D311=Übersicht!$G$11),$D$7,IF(D311=Übersicht!$G$10,0,IF(E311="","",E311-D311-F311)))</f>
        <v/>
      </c>
      <c r="H311" s="18" t="str">
        <f t="shared" si="46"/>
        <v/>
      </c>
      <c r="I311" s="20" t="str">
        <f t="shared" si="47"/>
        <v/>
      </c>
      <c r="J311" s="43"/>
    </row>
    <row r="312" spans="2:10" outlineLevel="1" x14ac:dyDescent="0.2">
      <c r="B312" s="32">
        <f t="shared" si="48"/>
        <v>3</v>
      </c>
      <c r="C312" s="17">
        <f t="shared" si="49"/>
        <v>42661</v>
      </c>
      <c r="D312" s="18" t="str">
        <f t="shared" si="44"/>
        <v/>
      </c>
      <c r="E312" s="18"/>
      <c r="F312" s="18">
        <f t="shared" si="45"/>
        <v>4.1666666666666664E-2</v>
      </c>
      <c r="G312" s="19" t="str">
        <f>IF(OR(D312=Übersicht!$G$7,D312=Übersicht!$G$8,D312=Übersicht!$G$9,D312=Übersicht!$G$11),$D$7,IF(D312=Übersicht!$G$10,0,IF(E312="","",E312-D312-F312)))</f>
        <v/>
      </c>
      <c r="H312" s="18" t="str">
        <f t="shared" si="46"/>
        <v/>
      </c>
      <c r="I312" s="20" t="str">
        <f t="shared" si="47"/>
        <v/>
      </c>
      <c r="J312" s="43"/>
    </row>
    <row r="313" spans="2:10" outlineLevel="1" x14ac:dyDescent="0.2">
      <c r="B313" s="32">
        <f t="shared" si="48"/>
        <v>4</v>
      </c>
      <c r="C313" s="17">
        <f t="shared" si="49"/>
        <v>42662</v>
      </c>
      <c r="D313" s="18" t="str">
        <f t="shared" si="44"/>
        <v/>
      </c>
      <c r="E313" s="18"/>
      <c r="F313" s="18">
        <f t="shared" si="45"/>
        <v>4.1666666666666664E-2</v>
      </c>
      <c r="G313" s="19" t="str">
        <f>IF(OR(D313=Übersicht!$G$7,D313=Übersicht!$G$8,D313=Übersicht!$G$9,D313=Übersicht!$G$11),$D$7,IF(D313=Übersicht!$G$10,0,IF(E313="","",E313-D313-F313)))</f>
        <v/>
      </c>
      <c r="H313" s="18" t="str">
        <f t="shared" si="46"/>
        <v/>
      </c>
      <c r="I313" s="20" t="str">
        <f t="shared" si="47"/>
        <v/>
      </c>
      <c r="J313" s="43"/>
    </row>
    <row r="314" spans="2:10" outlineLevel="1" x14ac:dyDescent="0.2">
      <c r="B314" s="32">
        <f t="shared" si="48"/>
        <v>5</v>
      </c>
      <c r="C314" s="17">
        <f t="shared" si="49"/>
        <v>42663</v>
      </c>
      <c r="D314" s="18" t="str">
        <f t="shared" si="44"/>
        <v/>
      </c>
      <c r="E314" s="18"/>
      <c r="F314" s="18">
        <f t="shared" si="45"/>
        <v>4.1666666666666664E-2</v>
      </c>
      <c r="G314" s="19" t="str">
        <f>IF(OR(D314=Übersicht!$G$7,D314=Übersicht!$G$8,D314=Übersicht!$G$9,D314=Übersicht!$G$11),$D$7,IF(D314=Übersicht!$G$10,0,IF(E314="","",E314-D314-F314)))</f>
        <v/>
      </c>
      <c r="H314" s="18" t="str">
        <f t="shared" si="46"/>
        <v/>
      </c>
      <c r="I314" s="20" t="str">
        <f t="shared" si="47"/>
        <v/>
      </c>
      <c r="J314" s="43"/>
    </row>
    <row r="315" spans="2:10" outlineLevel="1" x14ac:dyDescent="0.2">
      <c r="B315" s="32">
        <f t="shared" si="48"/>
        <v>6</v>
      </c>
      <c r="C315" s="17">
        <f t="shared" si="49"/>
        <v>42664</v>
      </c>
      <c r="D315" s="18" t="str">
        <f t="shared" si="44"/>
        <v/>
      </c>
      <c r="E315" s="18"/>
      <c r="F315" s="18">
        <f t="shared" si="45"/>
        <v>4.1666666666666664E-2</v>
      </c>
      <c r="G315" s="19" t="str">
        <f>IF(OR(D315=Übersicht!$G$7,D315=Übersicht!$G$8,D315=Übersicht!$G$9,D315=Übersicht!$G$11),$D$7,IF(D315=Übersicht!$G$10,0,IF(E315="","",E315-D315-F315)))</f>
        <v/>
      </c>
      <c r="H315" s="18" t="str">
        <f t="shared" si="46"/>
        <v/>
      </c>
      <c r="I315" s="20" t="str">
        <f t="shared" si="47"/>
        <v/>
      </c>
      <c r="J315" s="43"/>
    </row>
    <row r="316" spans="2:10" outlineLevel="1" x14ac:dyDescent="0.2">
      <c r="B316" s="32">
        <f t="shared" si="48"/>
        <v>7</v>
      </c>
      <c r="C316" s="17">
        <f t="shared" si="49"/>
        <v>42665</v>
      </c>
      <c r="D316" s="18" t="str">
        <f t="shared" si="44"/>
        <v>Wochenende</v>
      </c>
      <c r="E316" s="18"/>
      <c r="F316" s="18" t="str">
        <f t="shared" si="45"/>
        <v/>
      </c>
      <c r="G316" s="19" t="str">
        <f>IF(OR(D316=Übersicht!$G$7,D316=Übersicht!$G$8,D316=Übersicht!$G$9,D316=Übersicht!$G$11),$D$7,IF(D316=Übersicht!$G$10,0,IF(E316="","",E316-D316-F316)))</f>
        <v/>
      </c>
      <c r="H316" s="18" t="str">
        <f t="shared" si="46"/>
        <v/>
      </c>
      <c r="I316" s="20" t="str">
        <f t="shared" si="47"/>
        <v/>
      </c>
      <c r="J316" s="43"/>
    </row>
    <row r="317" spans="2:10" outlineLevel="1" x14ac:dyDescent="0.2">
      <c r="B317" s="32">
        <f t="shared" si="48"/>
        <v>1</v>
      </c>
      <c r="C317" s="17">
        <f t="shared" si="49"/>
        <v>42666</v>
      </c>
      <c r="D317" s="18" t="str">
        <f t="shared" si="44"/>
        <v>Wochenende</v>
      </c>
      <c r="E317" s="18"/>
      <c r="F317" s="18" t="str">
        <f t="shared" si="45"/>
        <v/>
      </c>
      <c r="G317" s="19" t="str">
        <f>IF(OR(D317=Übersicht!$G$7,D317=Übersicht!$G$8,D317=Übersicht!$G$9,D317=Übersicht!$G$11),$D$7,IF(D317=Übersicht!$G$10,0,IF(E317="","",E317-D317-F317)))</f>
        <v/>
      </c>
      <c r="H317" s="18" t="str">
        <f t="shared" si="46"/>
        <v/>
      </c>
      <c r="I317" s="20" t="str">
        <f t="shared" si="47"/>
        <v/>
      </c>
      <c r="J317" s="43"/>
    </row>
    <row r="318" spans="2:10" outlineLevel="1" x14ac:dyDescent="0.2">
      <c r="B318" s="32">
        <f t="shared" si="48"/>
        <v>2</v>
      </c>
      <c r="C318" s="17">
        <f t="shared" si="49"/>
        <v>42667</v>
      </c>
      <c r="D318" s="18" t="str">
        <f t="shared" si="44"/>
        <v/>
      </c>
      <c r="E318" s="18"/>
      <c r="F318" s="18">
        <f t="shared" si="45"/>
        <v>4.1666666666666664E-2</v>
      </c>
      <c r="G318" s="19" t="str">
        <f>IF(OR(D318=Übersicht!$G$7,D318=Übersicht!$G$8,D318=Übersicht!$G$9,D318=Übersicht!$G$11),$D$7,IF(D318=Übersicht!$G$10,0,IF(E318="","",E318-D318-F318)))</f>
        <v/>
      </c>
      <c r="H318" s="18" t="str">
        <f t="shared" si="46"/>
        <v/>
      </c>
      <c r="I318" s="20" t="str">
        <f t="shared" si="47"/>
        <v/>
      </c>
      <c r="J318" s="43"/>
    </row>
    <row r="319" spans="2:10" outlineLevel="1" x14ac:dyDescent="0.2">
      <c r="B319" s="32">
        <f t="shared" si="48"/>
        <v>3</v>
      </c>
      <c r="C319" s="17">
        <f t="shared" si="49"/>
        <v>42668</v>
      </c>
      <c r="D319" s="18" t="str">
        <f t="shared" si="44"/>
        <v/>
      </c>
      <c r="E319" s="18"/>
      <c r="F319" s="18">
        <f t="shared" si="45"/>
        <v>4.1666666666666664E-2</v>
      </c>
      <c r="G319" s="19" t="str">
        <f>IF(OR(D319=Übersicht!$G$7,D319=Übersicht!$G$8,D319=Übersicht!$G$9,D319=Übersicht!$G$11),$D$7,IF(D319=Übersicht!$G$10,0,IF(E319="","",E319-D319-F319)))</f>
        <v/>
      </c>
      <c r="H319" s="18" t="str">
        <f t="shared" si="46"/>
        <v/>
      </c>
      <c r="I319" s="20" t="str">
        <f t="shared" si="47"/>
        <v/>
      </c>
      <c r="J319" s="43"/>
    </row>
    <row r="320" spans="2:10" outlineLevel="1" x14ac:dyDescent="0.2">
      <c r="B320" s="32">
        <f t="shared" si="48"/>
        <v>4</v>
      </c>
      <c r="C320" s="17">
        <f t="shared" si="49"/>
        <v>42669</v>
      </c>
      <c r="D320" s="18" t="str">
        <f t="shared" si="44"/>
        <v/>
      </c>
      <c r="E320" s="18"/>
      <c r="F320" s="18">
        <f t="shared" si="45"/>
        <v>4.1666666666666664E-2</v>
      </c>
      <c r="G320" s="19" t="str">
        <f>IF(OR(D320=Übersicht!$G$7,D320=Übersicht!$G$8,D320=Übersicht!$G$9,D320=Übersicht!$G$11),$D$7,IF(D320=Übersicht!$G$10,0,IF(E320="","",E320-D320-F320)))</f>
        <v/>
      </c>
      <c r="H320" s="18" t="str">
        <f t="shared" si="46"/>
        <v/>
      </c>
      <c r="I320" s="20" t="str">
        <f t="shared" si="47"/>
        <v/>
      </c>
      <c r="J320" s="43"/>
    </row>
    <row r="321" spans="2:10" outlineLevel="1" x14ac:dyDescent="0.2">
      <c r="B321" s="32">
        <f t="shared" si="48"/>
        <v>5</v>
      </c>
      <c r="C321" s="17">
        <f t="shared" si="49"/>
        <v>42670</v>
      </c>
      <c r="D321" s="18" t="str">
        <f t="shared" si="44"/>
        <v/>
      </c>
      <c r="E321" s="18"/>
      <c r="F321" s="18">
        <f t="shared" si="45"/>
        <v>4.1666666666666664E-2</v>
      </c>
      <c r="G321" s="19" t="str">
        <f>IF(OR(D321=Übersicht!$G$7,D321=Übersicht!$G$8,D321=Übersicht!$G$9,D321=Übersicht!$G$11),$D$7,IF(D321=Übersicht!$G$10,0,IF(E321="","",E321-D321-F321)))</f>
        <v/>
      </c>
      <c r="H321" s="18" t="str">
        <f t="shared" si="46"/>
        <v/>
      </c>
      <c r="I321" s="20" t="str">
        <f t="shared" si="47"/>
        <v/>
      </c>
      <c r="J321" s="43"/>
    </row>
    <row r="322" spans="2:10" outlineLevel="1" x14ac:dyDescent="0.2">
      <c r="B322" s="32">
        <f t="shared" si="48"/>
        <v>6</v>
      </c>
      <c r="C322" s="17">
        <f t="shared" si="49"/>
        <v>42671</v>
      </c>
      <c r="D322" s="18" t="str">
        <f t="shared" si="44"/>
        <v/>
      </c>
      <c r="E322" s="18"/>
      <c r="F322" s="18">
        <f t="shared" si="45"/>
        <v>4.1666666666666664E-2</v>
      </c>
      <c r="G322" s="19" t="str">
        <f>IF(OR(D322=Übersicht!$G$7,D322=Übersicht!$G$8,D322=Übersicht!$G$9,D322=Übersicht!$G$11),$D$7,IF(D322=Übersicht!$G$10,0,IF(E322="","",E322-D322-F322)))</f>
        <v/>
      </c>
      <c r="H322" s="18" t="str">
        <f t="shared" si="46"/>
        <v/>
      </c>
      <c r="I322" s="20" t="str">
        <f t="shared" si="47"/>
        <v/>
      </c>
      <c r="J322" s="43"/>
    </row>
    <row r="323" spans="2:10" outlineLevel="1" x14ac:dyDescent="0.2">
      <c r="B323" s="32">
        <f t="shared" si="48"/>
        <v>7</v>
      </c>
      <c r="C323" s="17">
        <f t="shared" si="49"/>
        <v>42672</v>
      </c>
      <c r="D323" s="18" t="str">
        <f t="shared" si="44"/>
        <v>Wochenende</v>
      </c>
      <c r="E323" s="18"/>
      <c r="F323" s="18" t="str">
        <f t="shared" si="45"/>
        <v/>
      </c>
      <c r="G323" s="19" t="str">
        <f>IF(OR(D323=Übersicht!$G$7,D323=Übersicht!$G$8,D323=Übersicht!$G$9,D323=Übersicht!$G$11),$D$7,IF(D323=Übersicht!$G$10,0,IF(E323="","",E323-D323-F323)))</f>
        <v/>
      </c>
      <c r="H323" s="18" t="str">
        <f t="shared" si="46"/>
        <v/>
      </c>
      <c r="I323" s="20" t="str">
        <f t="shared" si="47"/>
        <v/>
      </c>
      <c r="J323" s="43"/>
    </row>
    <row r="324" spans="2:10" outlineLevel="1" x14ac:dyDescent="0.2">
      <c r="B324" s="32">
        <f t="shared" si="48"/>
        <v>1</v>
      </c>
      <c r="C324" s="17">
        <f t="shared" si="49"/>
        <v>42673</v>
      </c>
      <c r="D324" s="18" t="str">
        <f t="shared" si="44"/>
        <v>Wochenende</v>
      </c>
      <c r="E324" s="18"/>
      <c r="F324" s="18" t="str">
        <f t="shared" si="45"/>
        <v/>
      </c>
      <c r="G324" s="19" t="str">
        <f>IF(OR(D324=Übersicht!$G$7,D324=Übersicht!$G$8,D324=Übersicht!$G$9,D324=Übersicht!$G$11),$D$7,IF(D324=Übersicht!$G$10,0,IF(E324="","",E324-D324-F324)))</f>
        <v/>
      </c>
      <c r="H324" s="18" t="str">
        <f t="shared" si="46"/>
        <v/>
      </c>
      <c r="I324" s="20" t="str">
        <f t="shared" si="47"/>
        <v/>
      </c>
      <c r="J324" s="43"/>
    </row>
    <row r="325" spans="2:10" ht="15" outlineLevel="1" thickBot="1" x14ac:dyDescent="0.25">
      <c r="B325" s="32">
        <f t="shared" si="48"/>
        <v>2</v>
      </c>
      <c r="C325" s="17">
        <f t="shared" si="49"/>
        <v>42674</v>
      </c>
      <c r="D325" s="18" t="str">
        <f t="shared" si="44"/>
        <v/>
      </c>
      <c r="E325" s="18"/>
      <c r="F325" s="18">
        <f t="shared" si="45"/>
        <v>4.1666666666666664E-2</v>
      </c>
      <c r="G325" s="19" t="str">
        <f>IF(OR(D325=Übersicht!$G$7,D325=Übersicht!$G$8,D325=Übersicht!$G$9,D325=Übersicht!$G$11),$D$7,IF(D325=Übersicht!$G$10,0,IF(E325="","",E325-D325-F325)))</f>
        <v/>
      </c>
      <c r="H325" s="18" t="str">
        <f t="shared" si="46"/>
        <v/>
      </c>
      <c r="I325" s="20" t="str">
        <f t="shared" si="47"/>
        <v/>
      </c>
      <c r="J325" s="43"/>
    </row>
    <row r="326" spans="2:10" ht="15.75" thickBot="1" x14ac:dyDescent="0.3">
      <c r="B326" s="35" t="s">
        <v>18</v>
      </c>
      <c r="C326" s="21"/>
      <c r="D326" s="22" t="str">
        <f t="shared" si="44"/>
        <v/>
      </c>
      <c r="E326" s="23"/>
      <c r="F326" s="24"/>
      <c r="G326" s="24" t="str">
        <f>IF(OR(D326=Übersicht!$G$7,D326=Übersicht!$G$8,D326=Übersicht!$G$9,D326=Übersicht!$G$11),$D$7,IF(D326=Übersicht!$G$10,0,IF(E326="","",E326-D326-F326)))</f>
        <v/>
      </c>
      <c r="H326" s="26"/>
      <c r="I326" s="24"/>
      <c r="J326" s="25"/>
    </row>
    <row r="327" spans="2:10" outlineLevel="1" x14ac:dyDescent="0.2">
      <c r="B327" s="32">
        <f>WEEKDAY(C327)</f>
        <v>3</v>
      </c>
      <c r="C327" s="17">
        <f>DATE(Übersicht!C14, 11, 1)</f>
        <v>42675</v>
      </c>
      <c r="D327" s="18" t="str">
        <f t="shared" si="44"/>
        <v/>
      </c>
      <c r="E327" s="18"/>
      <c r="F327" s="18">
        <f t="shared" si="45"/>
        <v>4.1666666666666664E-2</v>
      </c>
      <c r="G327" s="19" t="str">
        <f>IF(OR(D327=Übersicht!$G$7,D327=Übersicht!$G$8,D327=Übersicht!$G$9,D327=Übersicht!$G$11),$D$7,IF(D327=Übersicht!$G$10,0,IF(E327="","",E327-D327-F327)))</f>
        <v/>
      </c>
      <c r="H327" s="18" t="str">
        <f t="shared" ref="H327:H356" si="50">IF(G327="","",IF(G327&lt;=$D$7,"",G327-$D$7))</f>
        <v/>
      </c>
      <c r="I327" s="20" t="str">
        <f t="shared" ref="I327:I356" si="51">IF(G327="","",IF(G327&lt;$D$7,$D$7-G327,""))</f>
        <v/>
      </c>
      <c r="J327" s="43"/>
    </row>
    <row r="328" spans="2:10" outlineLevel="1" x14ac:dyDescent="0.2">
      <c r="B328" s="32">
        <f t="shared" ref="B328:B356" si="52">WEEKDAY(C328)</f>
        <v>4</v>
      </c>
      <c r="C328" s="17">
        <f>C327+1</f>
        <v>42676</v>
      </c>
      <c r="D328" s="18" t="str">
        <f t="shared" si="44"/>
        <v/>
      </c>
      <c r="E328" s="18"/>
      <c r="F328" s="18">
        <f t="shared" si="45"/>
        <v>4.1666666666666664E-2</v>
      </c>
      <c r="G328" s="19" t="str">
        <f>IF(OR(D328=Übersicht!$G$7,D328=Übersicht!$G$8,D328=Übersicht!$G$9,D328=Übersicht!$G$11),$D$7,IF(D328=Übersicht!$G$10,0,IF(E328="","",E328-D328-F328)))</f>
        <v/>
      </c>
      <c r="H328" s="18" t="str">
        <f t="shared" si="50"/>
        <v/>
      </c>
      <c r="I328" s="20" t="str">
        <f t="shared" si="51"/>
        <v/>
      </c>
      <c r="J328" s="43"/>
    </row>
    <row r="329" spans="2:10" outlineLevel="1" x14ac:dyDescent="0.2">
      <c r="B329" s="32">
        <f t="shared" si="52"/>
        <v>5</v>
      </c>
      <c r="C329" s="17">
        <f t="shared" ref="C329:C356" si="53">C328+1</f>
        <v>42677</v>
      </c>
      <c r="D329" s="18" t="str">
        <f t="shared" si="44"/>
        <v/>
      </c>
      <c r="E329" s="18"/>
      <c r="F329" s="18">
        <f t="shared" si="45"/>
        <v>4.1666666666666664E-2</v>
      </c>
      <c r="G329" s="19" t="str">
        <f>IF(OR(D329=Übersicht!$G$7,D329=Übersicht!$G$8,D329=Übersicht!$G$9,D329=Übersicht!$G$11),$D$7,IF(D329=Übersicht!$G$10,0,IF(E329="","",E329-D329-F329)))</f>
        <v/>
      </c>
      <c r="H329" s="18" t="str">
        <f t="shared" si="50"/>
        <v/>
      </c>
      <c r="I329" s="20" t="str">
        <f t="shared" si="51"/>
        <v/>
      </c>
      <c r="J329" s="43"/>
    </row>
    <row r="330" spans="2:10" outlineLevel="1" x14ac:dyDescent="0.2">
      <c r="B330" s="32">
        <f t="shared" si="52"/>
        <v>6</v>
      </c>
      <c r="C330" s="17">
        <f t="shared" si="53"/>
        <v>42678</v>
      </c>
      <c r="D330" s="18" t="str">
        <f t="shared" si="44"/>
        <v/>
      </c>
      <c r="E330" s="18"/>
      <c r="F330" s="18">
        <f t="shared" si="45"/>
        <v>4.1666666666666664E-2</v>
      </c>
      <c r="G330" s="19" t="str">
        <f>IF(OR(D330=Übersicht!$G$7,D330=Übersicht!$G$8,D330=Übersicht!$G$9,D330=Übersicht!$G$11),$D$7,IF(D330=Übersicht!$G$10,0,IF(E330="","",E330-D330-F330)))</f>
        <v/>
      </c>
      <c r="H330" s="18" t="str">
        <f t="shared" si="50"/>
        <v/>
      </c>
      <c r="I330" s="20" t="str">
        <f t="shared" si="51"/>
        <v/>
      </c>
      <c r="J330" s="43"/>
    </row>
    <row r="331" spans="2:10" outlineLevel="1" x14ac:dyDescent="0.2">
      <c r="B331" s="32">
        <f t="shared" si="52"/>
        <v>7</v>
      </c>
      <c r="C331" s="17">
        <f t="shared" si="53"/>
        <v>42679</v>
      </c>
      <c r="D331" s="18" t="str">
        <f t="shared" si="44"/>
        <v>Wochenende</v>
      </c>
      <c r="E331" s="18"/>
      <c r="F331" s="18" t="str">
        <f t="shared" si="45"/>
        <v/>
      </c>
      <c r="G331" s="19" t="str">
        <f>IF(OR(D331=Übersicht!$G$7,D331=Übersicht!$G$8,D331=Übersicht!$G$9,D331=Übersicht!$G$11),$D$7,IF(D331=Übersicht!$G$10,0,IF(E331="","",E331-D331-F331)))</f>
        <v/>
      </c>
      <c r="H331" s="18" t="str">
        <f t="shared" si="50"/>
        <v/>
      </c>
      <c r="I331" s="20" t="str">
        <f t="shared" si="51"/>
        <v/>
      </c>
      <c r="J331" s="43"/>
    </row>
    <row r="332" spans="2:10" outlineLevel="1" x14ac:dyDescent="0.2">
      <c r="B332" s="32">
        <f t="shared" si="52"/>
        <v>1</v>
      </c>
      <c r="C332" s="17">
        <f t="shared" si="53"/>
        <v>42680</v>
      </c>
      <c r="D332" s="18" t="str">
        <f t="shared" si="44"/>
        <v>Wochenende</v>
      </c>
      <c r="E332" s="18"/>
      <c r="F332" s="18" t="str">
        <f t="shared" si="45"/>
        <v/>
      </c>
      <c r="G332" s="19" t="str">
        <f>IF(OR(D332=Übersicht!$G$7,D332=Übersicht!$G$8,D332=Übersicht!$G$9,D332=Übersicht!$G$11),$D$7,IF(D332=Übersicht!$G$10,0,IF(E332="","",E332-D332-F332)))</f>
        <v/>
      </c>
      <c r="H332" s="18" t="str">
        <f t="shared" si="50"/>
        <v/>
      </c>
      <c r="I332" s="20" t="str">
        <f t="shared" si="51"/>
        <v/>
      </c>
      <c r="J332" s="43"/>
    </row>
    <row r="333" spans="2:10" outlineLevel="1" x14ac:dyDescent="0.2">
      <c r="B333" s="32">
        <f t="shared" si="52"/>
        <v>2</v>
      </c>
      <c r="C333" s="17">
        <f t="shared" si="53"/>
        <v>42681</v>
      </c>
      <c r="D333" s="18" t="str">
        <f t="shared" ref="D333:D388" si="54">IF(OR(B333=1,B333=7),"Wochenende","")</f>
        <v/>
      </c>
      <c r="E333" s="18"/>
      <c r="F333" s="18">
        <f t="shared" ref="F333:F388" si="55">IF(OR(B333=7,B333=1),"",$D$8)</f>
        <v>4.1666666666666664E-2</v>
      </c>
      <c r="G333" s="19" t="str">
        <f>IF(OR(D333=Übersicht!$G$7,D333=Übersicht!$G$8,D333=Übersicht!$G$9,D333=Übersicht!$G$11),$D$7,IF(D333=Übersicht!$G$10,0,IF(E333="","",E333-D333-F333)))</f>
        <v/>
      </c>
      <c r="H333" s="18" t="str">
        <f t="shared" si="50"/>
        <v/>
      </c>
      <c r="I333" s="20" t="str">
        <f t="shared" si="51"/>
        <v/>
      </c>
      <c r="J333" s="43"/>
    </row>
    <row r="334" spans="2:10" outlineLevel="1" x14ac:dyDescent="0.2">
      <c r="B334" s="32">
        <f t="shared" si="52"/>
        <v>3</v>
      </c>
      <c r="C334" s="17">
        <f t="shared" si="53"/>
        <v>42682</v>
      </c>
      <c r="D334" s="18" t="str">
        <f t="shared" si="54"/>
        <v/>
      </c>
      <c r="E334" s="18"/>
      <c r="F334" s="18">
        <f t="shared" si="55"/>
        <v>4.1666666666666664E-2</v>
      </c>
      <c r="G334" s="19" t="str">
        <f>IF(OR(D334=Übersicht!$G$7,D334=Übersicht!$G$8,D334=Übersicht!$G$9,D334=Übersicht!$G$11),$D$7,IF(D334=Übersicht!$G$10,0,IF(E334="","",E334-D334-F334)))</f>
        <v/>
      </c>
      <c r="H334" s="18" t="str">
        <f t="shared" si="50"/>
        <v/>
      </c>
      <c r="I334" s="20" t="str">
        <f t="shared" si="51"/>
        <v/>
      </c>
      <c r="J334" s="43"/>
    </row>
    <row r="335" spans="2:10" outlineLevel="1" x14ac:dyDescent="0.2">
      <c r="B335" s="32">
        <f t="shared" si="52"/>
        <v>4</v>
      </c>
      <c r="C335" s="17">
        <f t="shared" si="53"/>
        <v>42683</v>
      </c>
      <c r="D335" s="18" t="str">
        <f t="shared" si="54"/>
        <v/>
      </c>
      <c r="E335" s="18"/>
      <c r="F335" s="18">
        <f t="shared" si="55"/>
        <v>4.1666666666666664E-2</v>
      </c>
      <c r="G335" s="19" t="str">
        <f>IF(OR(D335=Übersicht!$G$7,D335=Übersicht!$G$8,D335=Übersicht!$G$9,D335=Übersicht!$G$11),$D$7,IF(D335=Übersicht!$G$10,0,IF(E335="","",E335-D335-F335)))</f>
        <v/>
      </c>
      <c r="H335" s="18" t="str">
        <f t="shared" si="50"/>
        <v/>
      </c>
      <c r="I335" s="20" t="str">
        <f t="shared" si="51"/>
        <v/>
      </c>
      <c r="J335" s="43"/>
    </row>
    <row r="336" spans="2:10" outlineLevel="1" x14ac:dyDescent="0.2">
      <c r="B336" s="32">
        <f t="shared" si="52"/>
        <v>5</v>
      </c>
      <c r="C336" s="17">
        <f t="shared" si="53"/>
        <v>42684</v>
      </c>
      <c r="D336" s="18" t="str">
        <f t="shared" si="54"/>
        <v/>
      </c>
      <c r="E336" s="18"/>
      <c r="F336" s="18">
        <f t="shared" si="55"/>
        <v>4.1666666666666664E-2</v>
      </c>
      <c r="G336" s="19" t="str">
        <f>IF(OR(D336=Übersicht!$G$7,D336=Übersicht!$G$8,D336=Übersicht!$G$9,D336=Übersicht!$G$11),$D$7,IF(D336=Übersicht!$G$10,0,IF(E336="","",E336-D336-F336)))</f>
        <v/>
      </c>
      <c r="H336" s="18" t="str">
        <f t="shared" si="50"/>
        <v/>
      </c>
      <c r="I336" s="20" t="str">
        <f t="shared" si="51"/>
        <v/>
      </c>
      <c r="J336" s="43"/>
    </row>
    <row r="337" spans="2:10" outlineLevel="1" x14ac:dyDescent="0.2">
      <c r="B337" s="32">
        <f t="shared" si="52"/>
        <v>6</v>
      </c>
      <c r="C337" s="17">
        <f t="shared" si="53"/>
        <v>42685</v>
      </c>
      <c r="D337" s="18" t="str">
        <f t="shared" si="54"/>
        <v/>
      </c>
      <c r="E337" s="18"/>
      <c r="F337" s="18">
        <f t="shared" si="55"/>
        <v>4.1666666666666664E-2</v>
      </c>
      <c r="G337" s="19" t="str">
        <f>IF(OR(D337=Übersicht!$G$7,D337=Übersicht!$G$8,D337=Übersicht!$G$9,D337=Übersicht!$G$11),$D$7,IF(D337=Übersicht!$G$10,0,IF(E337="","",E337-D337-F337)))</f>
        <v/>
      </c>
      <c r="H337" s="18" t="str">
        <f t="shared" si="50"/>
        <v/>
      </c>
      <c r="I337" s="20" t="str">
        <f t="shared" si="51"/>
        <v/>
      </c>
      <c r="J337" s="43"/>
    </row>
    <row r="338" spans="2:10" outlineLevel="1" x14ac:dyDescent="0.2">
      <c r="B338" s="32">
        <f t="shared" si="52"/>
        <v>7</v>
      </c>
      <c r="C338" s="17">
        <f t="shared" si="53"/>
        <v>42686</v>
      </c>
      <c r="D338" s="18" t="str">
        <f t="shared" si="54"/>
        <v>Wochenende</v>
      </c>
      <c r="E338" s="18"/>
      <c r="F338" s="18" t="str">
        <f t="shared" si="55"/>
        <v/>
      </c>
      <c r="G338" s="19" t="str">
        <f>IF(OR(D338=Übersicht!$G$7,D338=Übersicht!$G$8,D338=Übersicht!$G$9,D338=Übersicht!$G$11),$D$7,IF(D338=Übersicht!$G$10,0,IF(E338="","",E338-D338-F338)))</f>
        <v/>
      </c>
      <c r="H338" s="18" t="str">
        <f t="shared" si="50"/>
        <v/>
      </c>
      <c r="I338" s="20" t="str">
        <f t="shared" si="51"/>
        <v/>
      </c>
      <c r="J338" s="43"/>
    </row>
    <row r="339" spans="2:10" outlineLevel="1" x14ac:dyDescent="0.2">
      <c r="B339" s="32">
        <f t="shared" si="52"/>
        <v>1</v>
      </c>
      <c r="C339" s="17">
        <f t="shared" si="53"/>
        <v>42687</v>
      </c>
      <c r="D339" s="18" t="str">
        <f t="shared" si="54"/>
        <v>Wochenende</v>
      </c>
      <c r="E339" s="18"/>
      <c r="F339" s="18" t="str">
        <f t="shared" si="55"/>
        <v/>
      </c>
      <c r="G339" s="19" t="str">
        <f>IF(OR(D339=Übersicht!$G$7,D339=Übersicht!$G$8,D339=Übersicht!$G$9,D339=Übersicht!$G$11),$D$7,IF(D339=Übersicht!$G$10,0,IF(E339="","",E339-D339-F339)))</f>
        <v/>
      </c>
      <c r="H339" s="18" t="str">
        <f t="shared" si="50"/>
        <v/>
      </c>
      <c r="I339" s="20" t="str">
        <f t="shared" si="51"/>
        <v/>
      </c>
      <c r="J339" s="43"/>
    </row>
    <row r="340" spans="2:10" outlineLevel="1" x14ac:dyDescent="0.2">
      <c r="B340" s="32">
        <f t="shared" si="52"/>
        <v>2</v>
      </c>
      <c r="C340" s="17">
        <f t="shared" si="53"/>
        <v>42688</v>
      </c>
      <c r="D340" s="18" t="str">
        <f t="shared" si="54"/>
        <v/>
      </c>
      <c r="E340" s="18"/>
      <c r="F340" s="18">
        <f t="shared" si="55"/>
        <v>4.1666666666666664E-2</v>
      </c>
      <c r="G340" s="19" t="str">
        <f>IF(OR(D340=Übersicht!$G$7,D340=Übersicht!$G$8,D340=Übersicht!$G$9,D340=Übersicht!$G$11),$D$7,IF(D340=Übersicht!$G$10,0,IF(E340="","",E340-D340-F340)))</f>
        <v/>
      </c>
      <c r="H340" s="18" t="str">
        <f t="shared" si="50"/>
        <v/>
      </c>
      <c r="I340" s="20" t="str">
        <f t="shared" si="51"/>
        <v/>
      </c>
      <c r="J340" s="43"/>
    </row>
    <row r="341" spans="2:10" outlineLevel="1" x14ac:dyDescent="0.2">
      <c r="B341" s="32">
        <f t="shared" si="52"/>
        <v>3</v>
      </c>
      <c r="C341" s="17">
        <f t="shared" si="53"/>
        <v>42689</v>
      </c>
      <c r="D341" s="18" t="str">
        <f t="shared" si="54"/>
        <v/>
      </c>
      <c r="E341" s="18"/>
      <c r="F341" s="18">
        <f t="shared" si="55"/>
        <v>4.1666666666666664E-2</v>
      </c>
      <c r="G341" s="19" t="str">
        <f>IF(OR(D341=Übersicht!$G$7,D341=Übersicht!$G$8,D341=Übersicht!$G$9,D341=Übersicht!$G$11),$D$7,IF(D341=Übersicht!$G$10,0,IF(E341="","",E341-D341-F341)))</f>
        <v/>
      </c>
      <c r="H341" s="18" t="str">
        <f t="shared" si="50"/>
        <v/>
      </c>
      <c r="I341" s="20" t="str">
        <f t="shared" si="51"/>
        <v/>
      </c>
      <c r="J341" s="43"/>
    </row>
    <row r="342" spans="2:10" outlineLevel="1" x14ac:dyDescent="0.2">
      <c r="B342" s="32">
        <f t="shared" si="52"/>
        <v>4</v>
      </c>
      <c r="C342" s="17">
        <f t="shared" si="53"/>
        <v>42690</v>
      </c>
      <c r="D342" s="18" t="str">
        <f t="shared" si="54"/>
        <v/>
      </c>
      <c r="E342" s="18"/>
      <c r="F342" s="18">
        <f t="shared" si="55"/>
        <v>4.1666666666666664E-2</v>
      </c>
      <c r="G342" s="19" t="str">
        <f>IF(OR(D342=Übersicht!$G$7,D342=Übersicht!$G$8,D342=Übersicht!$G$9,D342=Übersicht!$G$11),$D$7,IF(D342=Übersicht!$G$10,0,IF(E342="","",E342-D342-F342)))</f>
        <v/>
      </c>
      <c r="H342" s="18" t="str">
        <f t="shared" si="50"/>
        <v/>
      </c>
      <c r="I342" s="20" t="str">
        <f t="shared" si="51"/>
        <v/>
      </c>
      <c r="J342" s="43"/>
    </row>
    <row r="343" spans="2:10" outlineLevel="1" x14ac:dyDescent="0.2">
      <c r="B343" s="32">
        <f t="shared" si="52"/>
        <v>5</v>
      </c>
      <c r="C343" s="17">
        <f t="shared" si="53"/>
        <v>42691</v>
      </c>
      <c r="D343" s="18" t="str">
        <f t="shared" si="54"/>
        <v/>
      </c>
      <c r="E343" s="18"/>
      <c r="F343" s="18">
        <f t="shared" si="55"/>
        <v>4.1666666666666664E-2</v>
      </c>
      <c r="G343" s="19" t="str">
        <f>IF(OR(D343=Übersicht!$G$7,D343=Übersicht!$G$8,D343=Übersicht!$G$9,D343=Übersicht!$G$11),$D$7,IF(D343=Übersicht!$G$10,0,IF(E343="","",E343-D343-F343)))</f>
        <v/>
      </c>
      <c r="H343" s="18" t="str">
        <f t="shared" si="50"/>
        <v/>
      </c>
      <c r="I343" s="20" t="str">
        <f t="shared" si="51"/>
        <v/>
      </c>
      <c r="J343" s="43"/>
    </row>
    <row r="344" spans="2:10" outlineLevel="1" x14ac:dyDescent="0.2">
      <c r="B344" s="32">
        <f t="shared" si="52"/>
        <v>6</v>
      </c>
      <c r="C344" s="17">
        <f t="shared" si="53"/>
        <v>42692</v>
      </c>
      <c r="D344" s="18" t="str">
        <f t="shared" si="54"/>
        <v/>
      </c>
      <c r="E344" s="18"/>
      <c r="F344" s="18">
        <f t="shared" si="55"/>
        <v>4.1666666666666664E-2</v>
      </c>
      <c r="G344" s="19" t="str">
        <f>IF(OR(D344=Übersicht!$G$7,D344=Übersicht!$G$8,D344=Übersicht!$G$9,D344=Übersicht!$G$11),$D$7,IF(D344=Übersicht!$G$10,0,IF(E344="","",E344-D344-F344)))</f>
        <v/>
      </c>
      <c r="H344" s="18" t="str">
        <f t="shared" si="50"/>
        <v/>
      </c>
      <c r="I344" s="20" t="str">
        <f t="shared" si="51"/>
        <v/>
      </c>
      <c r="J344" s="43"/>
    </row>
    <row r="345" spans="2:10" outlineLevel="1" x14ac:dyDescent="0.2">
      <c r="B345" s="32">
        <f t="shared" si="52"/>
        <v>7</v>
      </c>
      <c r="C345" s="17">
        <f t="shared" si="53"/>
        <v>42693</v>
      </c>
      <c r="D345" s="18" t="str">
        <f t="shared" si="54"/>
        <v>Wochenende</v>
      </c>
      <c r="E345" s="18"/>
      <c r="F345" s="18" t="str">
        <f t="shared" si="55"/>
        <v/>
      </c>
      <c r="G345" s="19" t="str">
        <f>IF(OR(D345=Übersicht!$G$7,D345=Übersicht!$G$8,D345=Übersicht!$G$9,D345=Übersicht!$G$11),$D$7,IF(D345=Übersicht!$G$10,0,IF(E345="","",E345-D345-F345)))</f>
        <v/>
      </c>
      <c r="H345" s="18" t="str">
        <f t="shared" si="50"/>
        <v/>
      </c>
      <c r="I345" s="20" t="str">
        <f t="shared" si="51"/>
        <v/>
      </c>
      <c r="J345" s="43"/>
    </row>
    <row r="346" spans="2:10" outlineLevel="1" x14ac:dyDescent="0.2">
      <c r="B346" s="32">
        <f t="shared" si="52"/>
        <v>1</v>
      </c>
      <c r="C346" s="17">
        <f t="shared" si="53"/>
        <v>42694</v>
      </c>
      <c r="D346" s="18" t="str">
        <f t="shared" si="54"/>
        <v>Wochenende</v>
      </c>
      <c r="E346" s="18"/>
      <c r="F346" s="18" t="str">
        <f t="shared" si="55"/>
        <v/>
      </c>
      <c r="G346" s="19" t="str">
        <f>IF(OR(D346=Übersicht!$G$7,D346=Übersicht!$G$8,D346=Übersicht!$G$9,D346=Übersicht!$G$11),$D$7,IF(D346=Übersicht!$G$10,0,IF(E346="","",E346-D346-F346)))</f>
        <v/>
      </c>
      <c r="H346" s="18" t="str">
        <f t="shared" si="50"/>
        <v/>
      </c>
      <c r="I346" s="20" t="str">
        <f t="shared" si="51"/>
        <v/>
      </c>
      <c r="J346" s="43"/>
    </row>
    <row r="347" spans="2:10" outlineLevel="1" x14ac:dyDescent="0.2">
      <c r="B347" s="32">
        <f t="shared" si="52"/>
        <v>2</v>
      </c>
      <c r="C347" s="17">
        <f t="shared" si="53"/>
        <v>42695</v>
      </c>
      <c r="D347" s="18" t="str">
        <f t="shared" si="54"/>
        <v/>
      </c>
      <c r="E347" s="18"/>
      <c r="F347" s="18">
        <f t="shared" si="55"/>
        <v>4.1666666666666664E-2</v>
      </c>
      <c r="G347" s="19" t="str">
        <f>IF(OR(D347=Übersicht!$G$7,D347=Übersicht!$G$8,D347=Übersicht!$G$9,D347=Übersicht!$G$11),$D$7,IF(D347=Übersicht!$G$10,0,IF(E347="","",E347-D347-F347)))</f>
        <v/>
      </c>
      <c r="H347" s="18" t="str">
        <f t="shared" si="50"/>
        <v/>
      </c>
      <c r="I347" s="20" t="str">
        <f t="shared" si="51"/>
        <v/>
      </c>
      <c r="J347" s="43"/>
    </row>
    <row r="348" spans="2:10" outlineLevel="1" x14ac:dyDescent="0.2">
      <c r="B348" s="32">
        <f t="shared" si="52"/>
        <v>3</v>
      </c>
      <c r="C348" s="17">
        <f t="shared" si="53"/>
        <v>42696</v>
      </c>
      <c r="D348" s="18" t="str">
        <f t="shared" si="54"/>
        <v/>
      </c>
      <c r="E348" s="18"/>
      <c r="F348" s="18">
        <f t="shared" si="55"/>
        <v>4.1666666666666664E-2</v>
      </c>
      <c r="G348" s="19" t="str">
        <f>IF(OR(D348=Übersicht!$G$7,D348=Übersicht!$G$8,D348=Übersicht!$G$9,D348=Übersicht!$G$11),$D$7,IF(D348=Übersicht!$G$10,0,IF(E348="","",E348-D348-F348)))</f>
        <v/>
      </c>
      <c r="H348" s="18" t="str">
        <f t="shared" si="50"/>
        <v/>
      </c>
      <c r="I348" s="20" t="str">
        <f t="shared" si="51"/>
        <v/>
      </c>
      <c r="J348" s="43"/>
    </row>
    <row r="349" spans="2:10" outlineLevel="1" x14ac:dyDescent="0.2">
      <c r="B349" s="32">
        <f t="shared" si="52"/>
        <v>4</v>
      </c>
      <c r="C349" s="17">
        <f t="shared" si="53"/>
        <v>42697</v>
      </c>
      <c r="D349" s="18" t="str">
        <f t="shared" si="54"/>
        <v/>
      </c>
      <c r="E349" s="18"/>
      <c r="F349" s="18">
        <f t="shared" si="55"/>
        <v>4.1666666666666664E-2</v>
      </c>
      <c r="G349" s="19" t="str">
        <f>IF(OR(D349=Übersicht!$G$7,D349=Übersicht!$G$8,D349=Übersicht!$G$9,D349=Übersicht!$G$11),$D$7,IF(D349=Übersicht!$G$10,0,IF(E349="","",E349-D349-F349)))</f>
        <v/>
      </c>
      <c r="H349" s="18" t="str">
        <f t="shared" si="50"/>
        <v/>
      </c>
      <c r="I349" s="20" t="str">
        <f t="shared" si="51"/>
        <v/>
      </c>
      <c r="J349" s="43"/>
    </row>
    <row r="350" spans="2:10" outlineLevel="1" x14ac:dyDescent="0.2">
      <c r="B350" s="32">
        <f t="shared" si="52"/>
        <v>5</v>
      </c>
      <c r="C350" s="17">
        <f t="shared" si="53"/>
        <v>42698</v>
      </c>
      <c r="D350" s="18" t="str">
        <f t="shared" si="54"/>
        <v/>
      </c>
      <c r="E350" s="18"/>
      <c r="F350" s="18">
        <f t="shared" si="55"/>
        <v>4.1666666666666664E-2</v>
      </c>
      <c r="G350" s="19" t="str">
        <f>IF(OR(D350=Übersicht!$G$7,D350=Übersicht!$G$8,D350=Übersicht!$G$9,D350=Übersicht!$G$11),$D$7,IF(D350=Übersicht!$G$10,0,IF(E350="","",E350-D350-F350)))</f>
        <v/>
      </c>
      <c r="H350" s="18" t="str">
        <f t="shared" si="50"/>
        <v/>
      </c>
      <c r="I350" s="20" t="str">
        <f t="shared" si="51"/>
        <v/>
      </c>
      <c r="J350" s="43"/>
    </row>
    <row r="351" spans="2:10" outlineLevel="1" x14ac:dyDescent="0.2">
      <c r="B351" s="32">
        <f t="shared" si="52"/>
        <v>6</v>
      </c>
      <c r="C351" s="17">
        <f t="shared" si="53"/>
        <v>42699</v>
      </c>
      <c r="D351" s="18" t="str">
        <f t="shared" si="54"/>
        <v/>
      </c>
      <c r="E351" s="18"/>
      <c r="F351" s="18">
        <f t="shared" si="55"/>
        <v>4.1666666666666664E-2</v>
      </c>
      <c r="G351" s="19" t="str">
        <f>IF(OR(D351=Übersicht!$G$7,D351=Übersicht!$G$8,D351=Übersicht!$G$9,D351=Übersicht!$G$11),$D$7,IF(D351=Übersicht!$G$10,0,IF(E351="","",E351-D351-F351)))</f>
        <v/>
      </c>
      <c r="H351" s="18" t="str">
        <f t="shared" si="50"/>
        <v/>
      </c>
      <c r="I351" s="20" t="str">
        <f t="shared" si="51"/>
        <v/>
      </c>
      <c r="J351" s="43"/>
    </row>
    <row r="352" spans="2:10" outlineLevel="1" x14ac:dyDescent="0.2">
      <c r="B352" s="32">
        <f t="shared" si="52"/>
        <v>7</v>
      </c>
      <c r="C352" s="17">
        <f t="shared" si="53"/>
        <v>42700</v>
      </c>
      <c r="D352" s="18" t="str">
        <f t="shared" si="54"/>
        <v>Wochenende</v>
      </c>
      <c r="E352" s="18"/>
      <c r="F352" s="18" t="str">
        <f t="shared" si="55"/>
        <v/>
      </c>
      <c r="G352" s="19" t="str">
        <f>IF(OR(D352=Übersicht!$G$7,D352=Übersicht!$G$8,D352=Übersicht!$G$9,D352=Übersicht!$G$11),$D$7,IF(D352=Übersicht!$G$10,0,IF(E352="","",E352-D352-F352)))</f>
        <v/>
      </c>
      <c r="H352" s="18" t="str">
        <f t="shared" si="50"/>
        <v/>
      </c>
      <c r="I352" s="20" t="str">
        <f t="shared" si="51"/>
        <v/>
      </c>
      <c r="J352" s="43"/>
    </row>
    <row r="353" spans="2:10" outlineLevel="1" x14ac:dyDescent="0.2">
      <c r="B353" s="32">
        <f t="shared" si="52"/>
        <v>1</v>
      </c>
      <c r="C353" s="17">
        <f t="shared" si="53"/>
        <v>42701</v>
      </c>
      <c r="D353" s="18" t="str">
        <f t="shared" si="54"/>
        <v>Wochenende</v>
      </c>
      <c r="E353" s="18"/>
      <c r="F353" s="18" t="str">
        <f t="shared" si="55"/>
        <v/>
      </c>
      <c r="G353" s="19" t="str">
        <f>IF(OR(D353=Übersicht!$G$7,D353=Übersicht!$G$8,D353=Übersicht!$G$9,D353=Übersicht!$G$11),$D$7,IF(D353=Übersicht!$G$10,0,IF(E353="","",E353-D353-F353)))</f>
        <v/>
      </c>
      <c r="H353" s="18" t="str">
        <f t="shared" si="50"/>
        <v/>
      </c>
      <c r="I353" s="20" t="str">
        <f t="shared" si="51"/>
        <v/>
      </c>
      <c r="J353" s="43"/>
    </row>
    <row r="354" spans="2:10" outlineLevel="1" x14ac:dyDescent="0.2">
      <c r="B354" s="32">
        <f t="shared" si="52"/>
        <v>2</v>
      </c>
      <c r="C354" s="17">
        <f t="shared" si="53"/>
        <v>42702</v>
      </c>
      <c r="D354" s="18" t="str">
        <f t="shared" si="54"/>
        <v/>
      </c>
      <c r="E354" s="18"/>
      <c r="F354" s="18">
        <f t="shared" si="55"/>
        <v>4.1666666666666664E-2</v>
      </c>
      <c r="G354" s="19" t="str">
        <f>IF(OR(D354=Übersicht!$G$7,D354=Übersicht!$G$8,D354=Übersicht!$G$9,D354=Übersicht!$G$11),$D$7,IF(D354=Übersicht!$G$10,0,IF(E354="","",E354-D354-F354)))</f>
        <v/>
      </c>
      <c r="H354" s="18" t="str">
        <f t="shared" si="50"/>
        <v/>
      </c>
      <c r="I354" s="20" t="str">
        <f t="shared" si="51"/>
        <v/>
      </c>
      <c r="J354" s="43"/>
    </row>
    <row r="355" spans="2:10" outlineLevel="1" x14ac:dyDescent="0.2">
      <c r="B355" s="32">
        <f t="shared" si="52"/>
        <v>3</v>
      </c>
      <c r="C355" s="17">
        <f t="shared" si="53"/>
        <v>42703</v>
      </c>
      <c r="D355" s="18" t="str">
        <f t="shared" si="54"/>
        <v/>
      </c>
      <c r="E355" s="18"/>
      <c r="F355" s="18">
        <f t="shared" si="55"/>
        <v>4.1666666666666664E-2</v>
      </c>
      <c r="G355" s="19" t="str">
        <f>IF(OR(D355=Übersicht!$G$7,D355=Übersicht!$G$8,D355=Übersicht!$G$9,D355=Übersicht!$G$11),$D$7,IF(D355=Übersicht!$G$10,0,IF(E355="","",E355-D355-F355)))</f>
        <v/>
      </c>
      <c r="H355" s="18" t="str">
        <f t="shared" si="50"/>
        <v/>
      </c>
      <c r="I355" s="20" t="str">
        <f t="shared" si="51"/>
        <v/>
      </c>
      <c r="J355" s="43"/>
    </row>
    <row r="356" spans="2:10" ht="15" outlineLevel="1" thickBot="1" x14ac:dyDescent="0.25">
      <c r="B356" s="32">
        <f t="shared" si="52"/>
        <v>4</v>
      </c>
      <c r="C356" s="17">
        <f t="shared" si="53"/>
        <v>42704</v>
      </c>
      <c r="D356" s="18" t="str">
        <f t="shared" si="54"/>
        <v/>
      </c>
      <c r="E356" s="18"/>
      <c r="F356" s="18">
        <f t="shared" si="55"/>
        <v>4.1666666666666664E-2</v>
      </c>
      <c r="G356" s="19" t="str">
        <f>IF(OR(D356=Übersicht!$G$7,D356=Übersicht!$G$8,D356=Übersicht!$G$9,D356=Übersicht!$G$11),$D$7,IF(D356=Übersicht!$G$10,0,IF(E356="","",E356-D356-F356)))</f>
        <v/>
      </c>
      <c r="H356" s="18" t="str">
        <f t="shared" si="50"/>
        <v/>
      </c>
      <c r="I356" s="20" t="str">
        <f t="shared" si="51"/>
        <v/>
      </c>
      <c r="J356" s="43"/>
    </row>
    <row r="357" spans="2:10" ht="15.75" thickBot="1" x14ac:dyDescent="0.3">
      <c r="B357" s="35" t="s">
        <v>19</v>
      </c>
      <c r="C357" s="21"/>
      <c r="D357" s="22" t="str">
        <f t="shared" si="54"/>
        <v/>
      </c>
      <c r="E357" s="23"/>
      <c r="F357" s="24"/>
      <c r="G357" s="24" t="str">
        <f>IF(OR(D357=Übersicht!$G$7,D357=Übersicht!$G$8,D357=Übersicht!$G$9,D357=Übersicht!$G$11),$D$7,IF(D357=Übersicht!$G$10,0,IF(E357="","",E357-D357-F357)))</f>
        <v/>
      </c>
      <c r="H357" s="26"/>
      <c r="I357" s="24"/>
      <c r="J357" s="25"/>
    </row>
    <row r="358" spans="2:10" outlineLevel="1" x14ac:dyDescent="0.2">
      <c r="B358" s="33">
        <f>WEEKDAY(C358)</f>
        <v>5</v>
      </c>
      <c r="C358" s="27">
        <f>DATE(Übersicht!C14, 12, 1)</f>
        <v>42705</v>
      </c>
      <c r="D358" s="18" t="str">
        <f t="shared" si="54"/>
        <v/>
      </c>
      <c r="E358" s="28"/>
      <c r="F358" s="18">
        <f t="shared" si="55"/>
        <v>4.1666666666666664E-2</v>
      </c>
      <c r="G358" s="19" t="str">
        <f>IF(OR(D358=Übersicht!$G$7,D358=Übersicht!$G$8,D358=Übersicht!$G$9,D358=Übersicht!$G$11),$D$7,IF(D358=Übersicht!$G$10,0,IF(E358="","",E358-D358-F358)))</f>
        <v/>
      </c>
      <c r="H358" s="18" t="str">
        <f t="shared" ref="H358:H388" si="56">IF(G358="","",IF(G358&lt;=$D$7,"",G358-$D$7))</f>
        <v/>
      </c>
      <c r="I358" s="20" t="str">
        <f t="shared" ref="I358:I388" si="57">IF(G358="","",IF(G358&lt;$D$7,$D$7-G358,""))</f>
        <v/>
      </c>
      <c r="J358" s="43"/>
    </row>
    <row r="359" spans="2:10" outlineLevel="1" x14ac:dyDescent="0.2">
      <c r="B359" s="32">
        <f>WEEKDAY(C359)</f>
        <v>6</v>
      </c>
      <c r="C359" s="17">
        <f>C358+1</f>
        <v>42706</v>
      </c>
      <c r="D359" s="18" t="str">
        <f t="shared" si="54"/>
        <v/>
      </c>
      <c r="E359" s="18"/>
      <c r="F359" s="18">
        <f t="shared" si="55"/>
        <v>4.1666666666666664E-2</v>
      </c>
      <c r="G359" s="19" t="str">
        <f>IF(OR(D359=Übersicht!$G$7,D359=Übersicht!$G$8,D359=Übersicht!$G$9,D359=Übersicht!$G$11),$D$7,IF(D359=Übersicht!$G$10,0,IF(E359="","",E359-D359-F359)))</f>
        <v/>
      </c>
      <c r="H359" s="18" t="str">
        <f t="shared" si="56"/>
        <v/>
      </c>
      <c r="I359" s="20" t="str">
        <f t="shared" si="57"/>
        <v/>
      </c>
      <c r="J359" s="43"/>
    </row>
    <row r="360" spans="2:10" outlineLevel="1" x14ac:dyDescent="0.2">
      <c r="B360" s="32">
        <f t="shared" ref="B360:B388" si="58">WEEKDAY(C360)</f>
        <v>7</v>
      </c>
      <c r="C360" s="17">
        <f t="shared" ref="C360:C388" si="59">C359+1</f>
        <v>42707</v>
      </c>
      <c r="D360" s="18" t="str">
        <f t="shared" si="54"/>
        <v>Wochenende</v>
      </c>
      <c r="E360" s="18"/>
      <c r="F360" s="18" t="str">
        <f t="shared" si="55"/>
        <v/>
      </c>
      <c r="G360" s="19" t="str">
        <f>IF(OR(D360=Übersicht!$G$7,D360=Übersicht!$G$8,D360=Übersicht!$G$9,D360=Übersicht!$G$11),$D$7,IF(D360=Übersicht!$G$10,0,IF(E360="","",E360-D360-F360)))</f>
        <v/>
      </c>
      <c r="H360" s="18" t="str">
        <f t="shared" si="56"/>
        <v/>
      </c>
      <c r="I360" s="20" t="str">
        <f t="shared" si="57"/>
        <v/>
      </c>
      <c r="J360" s="43"/>
    </row>
    <row r="361" spans="2:10" outlineLevel="1" x14ac:dyDescent="0.2">
      <c r="B361" s="32">
        <f t="shared" si="58"/>
        <v>1</v>
      </c>
      <c r="C361" s="17">
        <f t="shared" si="59"/>
        <v>42708</v>
      </c>
      <c r="D361" s="18" t="str">
        <f t="shared" si="54"/>
        <v>Wochenende</v>
      </c>
      <c r="E361" s="18"/>
      <c r="F361" s="18" t="str">
        <f t="shared" si="55"/>
        <v/>
      </c>
      <c r="G361" s="19" t="str">
        <f>IF(OR(D361=Übersicht!$G$7,D361=Übersicht!$G$8,D361=Übersicht!$G$9,D361=Übersicht!$G$11),$D$7,IF(D361=Übersicht!$G$10,0,IF(E361="","",E361-D361-F361)))</f>
        <v/>
      </c>
      <c r="H361" s="18" t="str">
        <f t="shared" si="56"/>
        <v/>
      </c>
      <c r="I361" s="20" t="str">
        <f t="shared" si="57"/>
        <v/>
      </c>
      <c r="J361" s="43"/>
    </row>
    <row r="362" spans="2:10" outlineLevel="1" x14ac:dyDescent="0.2">
      <c r="B362" s="32">
        <f t="shared" si="58"/>
        <v>2</v>
      </c>
      <c r="C362" s="17">
        <f t="shared" si="59"/>
        <v>42709</v>
      </c>
      <c r="D362" s="18" t="str">
        <f t="shared" si="54"/>
        <v/>
      </c>
      <c r="E362" s="18"/>
      <c r="F362" s="18">
        <f t="shared" si="55"/>
        <v>4.1666666666666664E-2</v>
      </c>
      <c r="G362" s="19" t="str">
        <f>IF(OR(D362=Übersicht!$G$7,D362=Übersicht!$G$8,D362=Übersicht!$G$9,D362=Übersicht!$G$11),$D$7,IF(D362=Übersicht!$G$10,0,IF(E362="","",E362-D362-F362)))</f>
        <v/>
      </c>
      <c r="H362" s="18" t="str">
        <f t="shared" si="56"/>
        <v/>
      </c>
      <c r="I362" s="20" t="str">
        <f t="shared" si="57"/>
        <v/>
      </c>
      <c r="J362" s="43"/>
    </row>
    <row r="363" spans="2:10" outlineLevel="1" x14ac:dyDescent="0.2">
      <c r="B363" s="32">
        <f t="shared" si="58"/>
        <v>3</v>
      </c>
      <c r="C363" s="17">
        <f t="shared" si="59"/>
        <v>42710</v>
      </c>
      <c r="D363" s="18" t="str">
        <f t="shared" si="54"/>
        <v/>
      </c>
      <c r="E363" s="18"/>
      <c r="F363" s="18">
        <f t="shared" si="55"/>
        <v>4.1666666666666664E-2</v>
      </c>
      <c r="G363" s="19" t="str">
        <f>IF(OR(D363=Übersicht!$G$7,D363=Übersicht!$G$8,D363=Übersicht!$G$9,D363=Übersicht!$G$11),$D$7,IF(D363=Übersicht!$G$10,0,IF(E363="","",E363-D363-F363)))</f>
        <v/>
      </c>
      <c r="H363" s="18" t="str">
        <f t="shared" si="56"/>
        <v/>
      </c>
      <c r="I363" s="20" t="str">
        <f t="shared" si="57"/>
        <v/>
      </c>
      <c r="J363" s="43"/>
    </row>
    <row r="364" spans="2:10" outlineLevel="1" x14ac:dyDescent="0.2">
      <c r="B364" s="32">
        <f t="shared" si="58"/>
        <v>4</v>
      </c>
      <c r="C364" s="17">
        <f t="shared" si="59"/>
        <v>42711</v>
      </c>
      <c r="D364" s="18" t="str">
        <f t="shared" si="54"/>
        <v/>
      </c>
      <c r="E364" s="18"/>
      <c r="F364" s="18">
        <f t="shared" si="55"/>
        <v>4.1666666666666664E-2</v>
      </c>
      <c r="G364" s="19" t="str">
        <f>IF(OR(D364=Übersicht!$G$7,D364=Übersicht!$G$8,D364=Übersicht!$G$9,D364=Übersicht!$G$11),$D$7,IF(D364=Übersicht!$G$10,0,IF(E364="","",E364-D364-F364)))</f>
        <v/>
      </c>
      <c r="H364" s="18" t="str">
        <f t="shared" si="56"/>
        <v/>
      </c>
      <c r="I364" s="20" t="str">
        <f t="shared" si="57"/>
        <v/>
      </c>
      <c r="J364" s="43"/>
    </row>
    <row r="365" spans="2:10" outlineLevel="1" x14ac:dyDescent="0.2">
      <c r="B365" s="32">
        <f t="shared" si="58"/>
        <v>5</v>
      </c>
      <c r="C365" s="17">
        <f t="shared" si="59"/>
        <v>42712</v>
      </c>
      <c r="D365" s="18" t="str">
        <f t="shared" si="54"/>
        <v/>
      </c>
      <c r="E365" s="18"/>
      <c r="F365" s="18">
        <f t="shared" si="55"/>
        <v>4.1666666666666664E-2</v>
      </c>
      <c r="G365" s="19" t="str">
        <f>IF(OR(D365=Übersicht!$G$7,D365=Übersicht!$G$8,D365=Übersicht!$G$9,D365=Übersicht!$G$11),$D$7,IF(D365=Übersicht!$G$10,0,IF(E365="","",E365-D365-F365)))</f>
        <v/>
      </c>
      <c r="H365" s="18" t="str">
        <f t="shared" si="56"/>
        <v/>
      </c>
      <c r="I365" s="20" t="str">
        <f t="shared" si="57"/>
        <v/>
      </c>
      <c r="J365" s="43"/>
    </row>
    <row r="366" spans="2:10" outlineLevel="1" x14ac:dyDescent="0.2">
      <c r="B366" s="32">
        <f t="shared" si="58"/>
        <v>6</v>
      </c>
      <c r="C366" s="17">
        <f t="shared" si="59"/>
        <v>42713</v>
      </c>
      <c r="D366" s="18" t="str">
        <f t="shared" si="54"/>
        <v/>
      </c>
      <c r="E366" s="18"/>
      <c r="F366" s="18">
        <f t="shared" si="55"/>
        <v>4.1666666666666664E-2</v>
      </c>
      <c r="G366" s="19" t="str">
        <f>IF(OR(D366=Übersicht!$G$7,D366=Übersicht!$G$8,D366=Übersicht!$G$9,D366=Übersicht!$G$11),$D$7,IF(D366=Übersicht!$G$10,0,IF(E366="","",E366-D366-F366)))</f>
        <v/>
      </c>
      <c r="H366" s="18" t="str">
        <f t="shared" si="56"/>
        <v/>
      </c>
      <c r="I366" s="20" t="str">
        <f t="shared" si="57"/>
        <v/>
      </c>
      <c r="J366" s="43"/>
    </row>
    <row r="367" spans="2:10" outlineLevel="1" x14ac:dyDescent="0.2">
      <c r="B367" s="32">
        <f t="shared" si="58"/>
        <v>7</v>
      </c>
      <c r="C367" s="17">
        <f t="shared" si="59"/>
        <v>42714</v>
      </c>
      <c r="D367" s="18" t="str">
        <f t="shared" si="54"/>
        <v>Wochenende</v>
      </c>
      <c r="E367" s="18"/>
      <c r="F367" s="18" t="str">
        <f t="shared" si="55"/>
        <v/>
      </c>
      <c r="G367" s="19" t="str">
        <f>IF(OR(D367=Übersicht!$G$7,D367=Übersicht!$G$8,D367=Übersicht!$G$9,D367=Übersicht!$G$11),$D$7,IF(D367=Übersicht!$G$10,0,IF(E367="","",E367-D367-F367)))</f>
        <v/>
      </c>
      <c r="H367" s="18" t="str">
        <f t="shared" si="56"/>
        <v/>
      </c>
      <c r="I367" s="20" t="str">
        <f t="shared" si="57"/>
        <v/>
      </c>
      <c r="J367" s="43"/>
    </row>
    <row r="368" spans="2:10" outlineLevel="1" x14ac:dyDescent="0.2">
      <c r="B368" s="32">
        <f t="shared" si="58"/>
        <v>1</v>
      </c>
      <c r="C368" s="17">
        <f t="shared" si="59"/>
        <v>42715</v>
      </c>
      <c r="D368" s="18" t="str">
        <f t="shared" si="54"/>
        <v>Wochenende</v>
      </c>
      <c r="E368" s="18"/>
      <c r="F368" s="18" t="str">
        <f t="shared" si="55"/>
        <v/>
      </c>
      <c r="G368" s="19" t="str">
        <f>IF(OR(D368=Übersicht!$G$7,D368=Übersicht!$G$8,D368=Übersicht!$G$9,D368=Übersicht!$G$11),$D$7,IF(D368=Übersicht!$G$10,0,IF(E368="","",E368-D368-F368)))</f>
        <v/>
      </c>
      <c r="H368" s="18" t="str">
        <f t="shared" si="56"/>
        <v/>
      </c>
      <c r="I368" s="20" t="str">
        <f t="shared" si="57"/>
        <v/>
      </c>
      <c r="J368" s="43"/>
    </row>
    <row r="369" spans="2:10" outlineLevel="1" x14ac:dyDescent="0.2">
      <c r="B369" s="32">
        <f t="shared" si="58"/>
        <v>2</v>
      </c>
      <c r="C369" s="17">
        <f t="shared" si="59"/>
        <v>42716</v>
      </c>
      <c r="D369" s="18" t="str">
        <f t="shared" si="54"/>
        <v/>
      </c>
      <c r="E369" s="18"/>
      <c r="F369" s="18">
        <f t="shared" si="55"/>
        <v>4.1666666666666664E-2</v>
      </c>
      <c r="G369" s="19" t="str">
        <f>IF(OR(D369=Übersicht!$G$7,D369=Übersicht!$G$8,D369=Übersicht!$G$9,D369=Übersicht!$G$11),$D$7,IF(D369=Übersicht!$G$10,0,IF(E369="","",E369-D369-F369)))</f>
        <v/>
      </c>
      <c r="H369" s="18" t="str">
        <f t="shared" si="56"/>
        <v/>
      </c>
      <c r="I369" s="20" t="str">
        <f t="shared" si="57"/>
        <v/>
      </c>
      <c r="J369" s="43"/>
    </row>
    <row r="370" spans="2:10" outlineLevel="1" x14ac:dyDescent="0.2">
      <c r="B370" s="32">
        <f t="shared" si="58"/>
        <v>3</v>
      </c>
      <c r="C370" s="17">
        <f t="shared" si="59"/>
        <v>42717</v>
      </c>
      <c r="D370" s="18" t="str">
        <f t="shared" si="54"/>
        <v/>
      </c>
      <c r="E370" s="18"/>
      <c r="F370" s="18">
        <f t="shared" si="55"/>
        <v>4.1666666666666664E-2</v>
      </c>
      <c r="G370" s="19" t="str">
        <f>IF(OR(D370=Übersicht!$G$7,D370=Übersicht!$G$8,D370=Übersicht!$G$9,D370=Übersicht!$G$11),$D$7,IF(D370=Übersicht!$G$10,0,IF(E370="","",E370-D370-F370)))</f>
        <v/>
      </c>
      <c r="H370" s="18" t="str">
        <f t="shared" si="56"/>
        <v/>
      </c>
      <c r="I370" s="20" t="str">
        <f t="shared" si="57"/>
        <v/>
      </c>
      <c r="J370" s="43"/>
    </row>
    <row r="371" spans="2:10" outlineLevel="1" x14ac:dyDescent="0.2">
      <c r="B371" s="32">
        <f t="shared" si="58"/>
        <v>4</v>
      </c>
      <c r="C371" s="17">
        <f t="shared" si="59"/>
        <v>42718</v>
      </c>
      <c r="D371" s="18" t="str">
        <f t="shared" si="54"/>
        <v/>
      </c>
      <c r="E371" s="18"/>
      <c r="F371" s="18">
        <f t="shared" si="55"/>
        <v>4.1666666666666664E-2</v>
      </c>
      <c r="G371" s="19" t="str">
        <f>IF(OR(D371=Übersicht!$G$7,D371=Übersicht!$G$8,D371=Übersicht!$G$9,D371=Übersicht!$G$11),$D$7,IF(D371=Übersicht!$G$10,0,IF(E371="","",E371-D371-F371)))</f>
        <v/>
      </c>
      <c r="H371" s="18" t="str">
        <f t="shared" si="56"/>
        <v/>
      </c>
      <c r="I371" s="20" t="str">
        <f t="shared" si="57"/>
        <v/>
      </c>
      <c r="J371" s="43"/>
    </row>
    <row r="372" spans="2:10" outlineLevel="1" x14ac:dyDescent="0.2">
      <c r="B372" s="32">
        <f t="shared" si="58"/>
        <v>5</v>
      </c>
      <c r="C372" s="17">
        <f t="shared" si="59"/>
        <v>42719</v>
      </c>
      <c r="D372" s="18" t="str">
        <f t="shared" si="54"/>
        <v/>
      </c>
      <c r="E372" s="18"/>
      <c r="F372" s="18">
        <f t="shared" si="55"/>
        <v>4.1666666666666664E-2</v>
      </c>
      <c r="G372" s="19" t="str">
        <f>IF(OR(D372=Übersicht!$G$7,D372=Übersicht!$G$8,D372=Übersicht!$G$9,D372=Übersicht!$G$11),$D$7,IF(D372=Übersicht!$G$10,0,IF(E372="","",E372-D372-F372)))</f>
        <v/>
      </c>
      <c r="H372" s="18" t="str">
        <f t="shared" si="56"/>
        <v/>
      </c>
      <c r="I372" s="20" t="str">
        <f t="shared" si="57"/>
        <v/>
      </c>
      <c r="J372" s="43"/>
    </row>
    <row r="373" spans="2:10" outlineLevel="1" x14ac:dyDescent="0.2">
      <c r="B373" s="32">
        <f t="shared" si="58"/>
        <v>6</v>
      </c>
      <c r="C373" s="17">
        <f t="shared" si="59"/>
        <v>42720</v>
      </c>
      <c r="D373" s="18" t="str">
        <f t="shared" si="54"/>
        <v/>
      </c>
      <c r="E373" s="18"/>
      <c r="F373" s="18">
        <f t="shared" si="55"/>
        <v>4.1666666666666664E-2</v>
      </c>
      <c r="G373" s="19" t="str">
        <f>IF(OR(D373=Übersicht!$G$7,D373=Übersicht!$G$8,D373=Übersicht!$G$9,D373=Übersicht!$G$11),$D$7,IF(D373=Übersicht!$G$10,0,IF(E373="","",E373-D373-F373)))</f>
        <v/>
      </c>
      <c r="H373" s="18" t="str">
        <f t="shared" si="56"/>
        <v/>
      </c>
      <c r="I373" s="20" t="str">
        <f t="shared" si="57"/>
        <v/>
      </c>
      <c r="J373" s="43"/>
    </row>
    <row r="374" spans="2:10" outlineLevel="1" x14ac:dyDescent="0.2">
      <c r="B374" s="32">
        <f t="shared" si="58"/>
        <v>7</v>
      </c>
      <c r="C374" s="17">
        <f t="shared" si="59"/>
        <v>42721</v>
      </c>
      <c r="D374" s="18" t="str">
        <f t="shared" si="54"/>
        <v>Wochenende</v>
      </c>
      <c r="E374" s="18"/>
      <c r="F374" s="18" t="str">
        <f t="shared" si="55"/>
        <v/>
      </c>
      <c r="G374" s="19" t="str">
        <f>IF(OR(D374=Übersicht!$G$7,D374=Übersicht!$G$8,D374=Übersicht!$G$9,D374=Übersicht!$G$11),$D$7,IF(D374=Übersicht!$G$10,0,IF(E374="","",E374-D374-F374)))</f>
        <v/>
      </c>
      <c r="H374" s="18" t="str">
        <f t="shared" si="56"/>
        <v/>
      </c>
      <c r="I374" s="20" t="str">
        <f t="shared" si="57"/>
        <v/>
      </c>
      <c r="J374" s="43"/>
    </row>
    <row r="375" spans="2:10" outlineLevel="1" x14ac:dyDescent="0.2">
      <c r="B375" s="32">
        <f t="shared" si="58"/>
        <v>1</v>
      </c>
      <c r="C375" s="17">
        <f t="shared" si="59"/>
        <v>42722</v>
      </c>
      <c r="D375" s="18" t="str">
        <f t="shared" si="54"/>
        <v>Wochenende</v>
      </c>
      <c r="E375" s="18"/>
      <c r="F375" s="18" t="str">
        <f t="shared" si="55"/>
        <v/>
      </c>
      <c r="G375" s="19" t="str">
        <f>IF(OR(D375=Übersicht!$G$7,D375=Übersicht!$G$8,D375=Übersicht!$G$9,D375=Übersicht!$G$11),$D$7,IF(D375=Übersicht!$G$10,0,IF(E375="","",E375-D375-F375)))</f>
        <v/>
      </c>
      <c r="H375" s="18" t="str">
        <f t="shared" si="56"/>
        <v/>
      </c>
      <c r="I375" s="20" t="str">
        <f t="shared" si="57"/>
        <v/>
      </c>
      <c r="J375" s="43"/>
    </row>
    <row r="376" spans="2:10" outlineLevel="1" x14ac:dyDescent="0.2">
      <c r="B376" s="32">
        <f t="shared" si="58"/>
        <v>2</v>
      </c>
      <c r="C376" s="17">
        <f t="shared" si="59"/>
        <v>42723</v>
      </c>
      <c r="D376" s="18" t="str">
        <f t="shared" si="54"/>
        <v/>
      </c>
      <c r="E376" s="18"/>
      <c r="F376" s="18">
        <f t="shared" si="55"/>
        <v>4.1666666666666664E-2</v>
      </c>
      <c r="G376" s="19" t="str">
        <f>IF(OR(D376=Übersicht!$G$7,D376=Übersicht!$G$8,D376=Übersicht!$G$9,D376=Übersicht!$G$11),$D$7,IF(D376=Übersicht!$G$10,0,IF(E376="","",E376-D376-F376)))</f>
        <v/>
      </c>
      <c r="H376" s="18" t="str">
        <f t="shared" si="56"/>
        <v/>
      </c>
      <c r="I376" s="20" t="str">
        <f t="shared" si="57"/>
        <v/>
      </c>
      <c r="J376" s="43"/>
    </row>
    <row r="377" spans="2:10" outlineLevel="1" x14ac:dyDescent="0.2">
      <c r="B377" s="32">
        <f t="shared" si="58"/>
        <v>3</v>
      </c>
      <c r="C377" s="17">
        <f t="shared" si="59"/>
        <v>42724</v>
      </c>
      <c r="D377" s="18" t="str">
        <f t="shared" si="54"/>
        <v/>
      </c>
      <c r="E377" s="18"/>
      <c r="F377" s="18">
        <f t="shared" si="55"/>
        <v>4.1666666666666664E-2</v>
      </c>
      <c r="G377" s="19" t="str">
        <f>IF(OR(D377=Übersicht!$G$7,D377=Übersicht!$G$8,D377=Übersicht!$G$9,D377=Übersicht!$G$11),$D$7,IF(D377=Übersicht!$G$10,0,IF(E377="","",E377-D377-F377)))</f>
        <v/>
      </c>
      <c r="H377" s="18" t="str">
        <f t="shared" si="56"/>
        <v/>
      </c>
      <c r="I377" s="20" t="str">
        <f t="shared" si="57"/>
        <v/>
      </c>
      <c r="J377" s="43"/>
    </row>
    <row r="378" spans="2:10" outlineLevel="1" x14ac:dyDescent="0.2">
      <c r="B378" s="32">
        <f t="shared" si="58"/>
        <v>4</v>
      </c>
      <c r="C378" s="17">
        <f t="shared" si="59"/>
        <v>42725</v>
      </c>
      <c r="D378" s="18" t="str">
        <f t="shared" si="54"/>
        <v/>
      </c>
      <c r="E378" s="18"/>
      <c r="F378" s="18">
        <f t="shared" si="55"/>
        <v>4.1666666666666664E-2</v>
      </c>
      <c r="G378" s="19" t="str">
        <f>IF(OR(D378=Übersicht!$G$7,D378=Übersicht!$G$8,D378=Übersicht!$G$9,D378=Übersicht!$G$11),$D$7,IF(D378=Übersicht!$G$10,0,IF(E378="","",E378-D378-F378)))</f>
        <v/>
      </c>
      <c r="H378" s="18" t="str">
        <f t="shared" si="56"/>
        <v/>
      </c>
      <c r="I378" s="20" t="str">
        <f t="shared" si="57"/>
        <v/>
      </c>
      <c r="J378" s="43"/>
    </row>
    <row r="379" spans="2:10" outlineLevel="1" x14ac:dyDescent="0.2">
      <c r="B379" s="32">
        <f t="shared" si="58"/>
        <v>5</v>
      </c>
      <c r="C379" s="17">
        <f t="shared" si="59"/>
        <v>42726</v>
      </c>
      <c r="D379" s="18" t="str">
        <f t="shared" si="54"/>
        <v/>
      </c>
      <c r="E379" s="18"/>
      <c r="F379" s="18">
        <f t="shared" si="55"/>
        <v>4.1666666666666664E-2</v>
      </c>
      <c r="G379" s="19" t="str">
        <f>IF(OR(D379=Übersicht!$G$7,D379=Übersicht!$G$8,D379=Übersicht!$G$9,D379=Übersicht!$G$11),$D$7,IF(D379=Übersicht!$G$10,0,IF(E379="","",E379-D379-F379)))</f>
        <v/>
      </c>
      <c r="H379" s="18" t="str">
        <f t="shared" si="56"/>
        <v/>
      </c>
      <c r="I379" s="20" t="str">
        <f t="shared" si="57"/>
        <v/>
      </c>
      <c r="J379" s="43"/>
    </row>
    <row r="380" spans="2:10" outlineLevel="1" x14ac:dyDescent="0.2">
      <c r="B380" s="32">
        <f t="shared" si="58"/>
        <v>6</v>
      </c>
      <c r="C380" s="17">
        <f t="shared" si="59"/>
        <v>42727</v>
      </c>
      <c r="D380" s="18" t="str">
        <f t="shared" si="54"/>
        <v/>
      </c>
      <c r="E380" s="18"/>
      <c r="F380" s="18">
        <f t="shared" si="55"/>
        <v>4.1666666666666664E-2</v>
      </c>
      <c r="G380" s="19" t="str">
        <f>IF(OR(D380=Übersicht!$G$7,D380=Übersicht!$G$8,D380=Übersicht!$G$9,D380=Übersicht!$G$11),$D$7,IF(D380=Übersicht!$G$10,0,IF(E380="","",E380-D380-F380)))</f>
        <v/>
      </c>
      <c r="H380" s="18" t="str">
        <f t="shared" si="56"/>
        <v/>
      </c>
      <c r="I380" s="20" t="str">
        <f t="shared" si="57"/>
        <v/>
      </c>
      <c r="J380" s="43"/>
    </row>
    <row r="381" spans="2:10" outlineLevel="1" x14ac:dyDescent="0.2">
      <c r="B381" s="32">
        <f t="shared" si="58"/>
        <v>7</v>
      </c>
      <c r="C381" s="17">
        <f t="shared" si="59"/>
        <v>42728</v>
      </c>
      <c r="D381" s="18" t="str">
        <f t="shared" si="54"/>
        <v>Wochenende</v>
      </c>
      <c r="E381" s="18"/>
      <c r="F381" s="18" t="str">
        <f t="shared" si="55"/>
        <v/>
      </c>
      <c r="G381" s="19" t="str">
        <f>IF(OR(D381=Übersicht!$G$7,D381=Übersicht!$G$8,D381=Übersicht!$G$9,D381=Übersicht!$G$11),$D$7,IF(D381=Übersicht!$G$10,0,IF(E381="","",E381-D381-F381)))</f>
        <v/>
      </c>
      <c r="H381" s="18" t="str">
        <f t="shared" si="56"/>
        <v/>
      </c>
      <c r="I381" s="20" t="str">
        <f t="shared" si="57"/>
        <v/>
      </c>
      <c r="J381" s="43"/>
    </row>
    <row r="382" spans="2:10" outlineLevel="1" x14ac:dyDescent="0.2">
      <c r="B382" s="32">
        <f t="shared" si="58"/>
        <v>1</v>
      </c>
      <c r="C382" s="17">
        <f t="shared" si="59"/>
        <v>42729</v>
      </c>
      <c r="D382" s="18" t="str">
        <f t="shared" si="54"/>
        <v>Wochenende</v>
      </c>
      <c r="E382" s="18"/>
      <c r="F382" s="18" t="str">
        <f t="shared" si="55"/>
        <v/>
      </c>
      <c r="G382" s="19" t="str">
        <f>IF(OR(D382=Übersicht!$G$7,D382=Übersicht!$G$8,D382=Übersicht!$G$9,D382=Übersicht!$G$11),$D$7,IF(D382=Übersicht!$G$10,0,IF(E382="","",E382-D382-F382)))</f>
        <v/>
      </c>
      <c r="H382" s="18" t="str">
        <f t="shared" si="56"/>
        <v/>
      </c>
      <c r="I382" s="20" t="str">
        <f t="shared" si="57"/>
        <v/>
      </c>
      <c r="J382" s="43"/>
    </row>
    <row r="383" spans="2:10" outlineLevel="1" x14ac:dyDescent="0.2">
      <c r="B383" s="32">
        <f t="shared" si="58"/>
        <v>2</v>
      </c>
      <c r="C383" s="17">
        <f t="shared" si="59"/>
        <v>42730</v>
      </c>
      <c r="D383" s="18" t="str">
        <f t="shared" si="54"/>
        <v/>
      </c>
      <c r="E383" s="18"/>
      <c r="F383" s="18">
        <f t="shared" si="55"/>
        <v>4.1666666666666664E-2</v>
      </c>
      <c r="G383" s="19" t="str">
        <f>IF(OR(D383=Übersicht!$G$7,D383=Übersicht!$G$8,D383=Übersicht!$G$9,D383=Übersicht!$G$11),$D$7,IF(D383=Übersicht!$G$10,0,IF(E383="","",E383-D383-F383)))</f>
        <v/>
      </c>
      <c r="H383" s="18" t="str">
        <f t="shared" si="56"/>
        <v/>
      </c>
      <c r="I383" s="20" t="str">
        <f t="shared" si="57"/>
        <v/>
      </c>
      <c r="J383" s="43"/>
    </row>
    <row r="384" spans="2:10" outlineLevel="1" x14ac:dyDescent="0.2">
      <c r="B384" s="32">
        <f t="shared" si="58"/>
        <v>3</v>
      </c>
      <c r="C384" s="17">
        <f t="shared" si="59"/>
        <v>42731</v>
      </c>
      <c r="D384" s="18" t="str">
        <f t="shared" si="54"/>
        <v/>
      </c>
      <c r="E384" s="18"/>
      <c r="F384" s="18">
        <f t="shared" si="55"/>
        <v>4.1666666666666664E-2</v>
      </c>
      <c r="G384" s="19" t="str">
        <f>IF(OR(D384=Übersicht!$G$7,D384=Übersicht!$G$8,D384=Übersicht!$G$9,D384=Übersicht!$G$11),$D$7,IF(D384=Übersicht!$G$10,0,IF(E384="","",E384-D384-F384)))</f>
        <v/>
      </c>
      <c r="H384" s="18" t="str">
        <f t="shared" si="56"/>
        <v/>
      </c>
      <c r="I384" s="20" t="str">
        <f t="shared" si="57"/>
        <v/>
      </c>
      <c r="J384" s="43"/>
    </row>
    <row r="385" spans="2:10" outlineLevel="1" x14ac:dyDescent="0.2">
      <c r="B385" s="32">
        <f t="shared" si="58"/>
        <v>4</v>
      </c>
      <c r="C385" s="17">
        <f t="shared" si="59"/>
        <v>42732</v>
      </c>
      <c r="D385" s="18" t="str">
        <f t="shared" si="54"/>
        <v/>
      </c>
      <c r="E385" s="18"/>
      <c r="F385" s="18">
        <f t="shared" si="55"/>
        <v>4.1666666666666664E-2</v>
      </c>
      <c r="G385" s="19" t="str">
        <f>IF(OR(D385=Übersicht!$G$7,D385=Übersicht!$G$8,D385=Übersicht!$G$9,D385=Übersicht!$G$11),$D$7,IF(D385=Übersicht!$G$10,0,IF(E385="","",E385-D385-F385)))</f>
        <v/>
      </c>
      <c r="H385" s="18" t="str">
        <f t="shared" si="56"/>
        <v/>
      </c>
      <c r="I385" s="20" t="str">
        <f t="shared" si="57"/>
        <v/>
      </c>
      <c r="J385" s="43"/>
    </row>
    <row r="386" spans="2:10" outlineLevel="1" x14ac:dyDescent="0.2">
      <c r="B386" s="32">
        <f t="shared" si="58"/>
        <v>5</v>
      </c>
      <c r="C386" s="17">
        <f t="shared" si="59"/>
        <v>42733</v>
      </c>
      <c r="D386" s="18" t="str">
        <f t="shared" si="54"/>
        <v/>
      </c>
      <c r="E386" s="18"/>
      <c r="F386" s="18">
        <f t="shared" si="55"/>
        <v>4.1666666666666664E-2</v>
      </c>
      <c r="G386" s="19" t="str">
        <f>IF(OR(D386=Übersicht!$G$7,D386=Übersicht!$G$8,D386=Übersicht!$G$9,D386=Übersicht!$G$11),$D$7,IF(D386=Übersicht!$G$10,0,IF(E386="","",E386-D386-F386)))</f>
        <v/>
      </c>
      <c r="H386" s="18" t="str">
        <f t="shared" si="56"/>
        <v/>
      </c>
      <c r="I386" s="20" t="str">
        <f t="shared" si="57"/>
        <v/>
      </c>
      <c r="J386" s="43"/>
    </row>
    <row r="387" spans="2:10" outlineLevel="1" x14ac:dyDescent="0.2">
      <c r="B387" s="32">
        <f t="shared" si="58"/>
        <v>6</v>
      </c>
      <c r="C387" s="17">
        <f t="shared" si="59"/>
        <v>42734</v>
      </c>
      <c r="D387" s="18" t="str">
        <f t="shared" si="54"/>
        <v/>
      </c>
      <c r="E387" s="18"/>
      <c r="F387" s="18">
        <f t="shared" si="55"/>
        <v>4.1666666666666664E-2</v>
      </c>
      <c r="G387" s="19" t="str">
        <f>IF(OR(D387=Übersicht!$G$7,D387=Übersicht!$G$8,D387=Übersicht!$G$9,D387=Übersicht!$G$11),$D$7,IF(D387=Übersicht!$G$10,0,IF(E387="","",E387-D387-F387)))</f>
        <v/>
      </c>
      <c r="H387" s="18" t="str">
        <f t="shared" si="56"/>
        <v/>
      </c>
      <c r="I387" s="20" t="str">
        <f t="shared" si="57"/>
        <v/>
      </c>
      <c r="J387" s="43"/>
    </row>
    <row r="388" spans="2:10" ht="15" outlineLevel="1" thickBot="1" x14ac:dyDescent="0.25">
      <c r="B388" s="34">
        <f t="shared" si="58"/>
        <v>7</v>
      </c>
      <c r="C388" s="41">
        <f t="shared" si="59"/>
        <v>42735</v>
      </c>
      <c r="D388" s="29" t="str">
        <f t="shared" si="54"/>
        <v>Wochenende</v>
      </c>
      <c r="E388" s="30"/>
      <c r="F388" s="31" t="str">
        <f t="shared" si="55"/>
        <v/>
      </c>
      <c r="G388" s="19" t="str">
        <f>IF(OR(D388=Übersicht!$G$7,D388=Übersicht!$G$8,D388=Übersicht!$G$9,D388=Übersicht!$G$11),$D$7,IF(D388=Übersicht!$G$10,0,IF(E388="","",E388-D388-F388)))</f>
        <v/>
      </c>
      <c r="H388" s="30" t="str">
        <f t="shared" si="56"/>
        <v/>
      </c>
      <c r="I388" s="31" t="str">
        <f t="shared" si="57"/>
        <v/>
      </c>
      <c r="J388" s="44"/>
    </row>
    <row r="389" spans="2:10" collapsed="1" x14ac:dyDescent="0.2"/>
  </sheetData>
  <mergeCells count="15">
    <mergeCell ref="B5:C5"/>
    <mergeCell ref="D5:F5"/>
    <mergeCell ref="H3:J7"/>
    <mergeCell ref="K1:K3"/>
    <mergeCell ref="B3:C3"/>
    <mergeCell ref="D3:F3"/>
    <mergeCell ref="B4:C4"/>
    <mergeCell ref="D4:F4"/>
    <mergeCell ref="H8:I8"/>
    <mergeCell ref="B6:C6"/>
    <mergeCell ref="D6:F6"/>
    <mergeCell ref="B7:C7"/>
    <mergeCell ref="D7:F7"/>
    <mergeCell ref="B8:C8"/>
    <mergeCell ref="D8:F8"/>
  </mergeCells>
  <conditionalFormatting sqref="G12:G42 G358:G388 G327:G356 G295:G325 G265:G293 G232:G262 G200:G230 G169:G198 G137:G167 G106:G135 G74:G104 G44:G72">
    <cfRule type="notContainsText" dxfId="9" priority="5" operator="notContains" text="*">
      <formula>ISERROR(SEARCH("*",G12))</formula>
    </cfRule>
    <cfRule type="cellIs" dxfId="8" priority="6" operator="greaterThan">
      <formula>0.416666666666667</formula>
    </cfRule>
  </conditionalFormatting>
  <conditionalFormatting sqref="G264">
    <cfRule type="notContainsText" dxfId="7" priority="1" operator="notContains" text="*">
      <formula>ISERROR(SEARCH("*",G264))</formula>
    </cfRule>
    <cfRule type="cellIs" dxfId="6" priority="2" operator="greaterThan">
      <formula>0.416666666666667</formula>
    </cfRule>
  </conditionalFormatting>
  <pageMargins left="0.70866141732283472" right="0.70866141732283472" top="0.78740157480314965" bottom="0.78740157480314965" header="0.31496062992125984" footer="0.31496062992125984"/>
  <pageSetup paperSize="9" orientation="portrait" r:id="rId1"/>
  <headerFooter>
    <oddFooter>&amp;LUnterschrift: __________________________ &amp;RDatum: &amp;D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Einführung</vt:lpstr>
      <vt:lpstr>Übersicht</vt:lpstr>
      <vt:lpstr>Arbeitsperson A</vt:lpstr>
      <vt:lpstr>Arbeitsperson B</vt:lpstr>
      <vt:lpstr>Arbeitsperson C</vt:lpstr>
      <vt:lpstr>Arbeitsperson D</vt:lpstr>
      <vt:lpstr>Arbeitsperson E</vt:lpstr>
      <vt:lpstr>Arbeitsperson F</vt:lpstr>
      <vt:lpstr>Arbeitsperson G</vt:lpstr>
      <vt:lpstr>Arbeitsperson H</vt:lpstr>
      <vt:lpstr>Arbeitsperson I</vt:lpstr>
      <vt:lpstr>Tabelle1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dc:creator>
  <cp:lastModifiedBy>r.stranzenbach</cp:lastModifiedBy>
  <cp:lastPrinted>2016-10-05T15:29:32Z</cp:lastPrinted>
  <dcterms:created xsi:type="dcterms:W3CDTF">2015-04-12T17:33:47Z</dcterms:created>
  <dcterms:modified xsi:type="dcterms:W3CDTF">2016-10-05T15:34:09Z</dcterms:modified>
</cp:coreProperties>
</file>